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85" yWindow="225" windowWidth="16170" windowHeight="11925" activeTab="0"/>
  </bookViews>
  <sheets>
    <sheet name="readm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<sst xmlns="http://schemas.openxmlformats.org/spreadsheetml/2006/main" count="110" uniqueCount="63">
  <si>
    <t>U29</t>
  </si>
  <si>
    <t>U21</t>
  </si>
  <si>
    <t>U15</t>
  </si>
  <si>
    <t>U11</t>
  </si>
  <si>
    <t>w'T'29</t>
  </si>
  <si>
    <t>w'T'21</t>
  </si>
  <si>
    <t>w'T'15</t>
  </si>
  <si>
    <t>w'T'11</t>
  </si>
  <si>
    <t>ave</t>
  </si>
  <si>
    <t>std</t>
  </si>
  <si>
    <t>stable</t>
  </si>
  <si>
    <t>unstable</t>
  </si>
  <si>
    <t>neutral</t>
  </si>
  <si>
    <t>z'/L &gt; 0.05</t>
  </si>
  <si>
    <t>DOY</t>
  </si>
  <si>
    <t>TIME(JST)</t>
  </si>
  <si>
    <t>z'/L -29m</t>
  </si>
  <si>
    <t>u'w' -29m</t>
  </si>
  <si>
    <t>u'w' -15m</t>
  </si>
  <si>
    <t>u'w' -11m</t>
  </si>
  <si>
    <t>u'w' -21m</t>
  </si>
  <si>
    <t>u'w' -29m/u'w' -29m</t>
  </si>
  <si>
    <t>u'w' -21m/u'w' -29m</t>
  </si>
  <si>
    <t>u'w' -15m/u'w' -29m</t>
  </si>
  <si>
    <t>u'w' -11m/u'w' -29m</t>
  </si>
  <si>
    <t>-0.02 &lt; z'/L &lt; 0.02</t>
  </si>
  <si>
    <t>z'/L &lt; -0.1</t>
  </si>
  <si>
    <t>z/zh</t>
  </si>
  <si>
    <t>u'w'/u'w' -29m</t>
  </si>
  <si>
    <t>Profiles of shear stress, wind speed, kinematic heat flux</t>
  </si>
  <si>
    <t>Location: Kugahara, Tokyo, Japan (358349N, 1398419E)</t>
  </si>
  <si>
    <t xml:space="preserve">Land cover: Low-storied residential </t>
  </si>
  <si>
    <t>building: 32.6%</t>
  </si>
  <si>
    <t>vegetation: 20.6%</t>
  </si>
  <si>
    <t>Building height: 7.3 m</t>
  </si>
  <si>
    <t>See the following reference for further details.</t>
  </si>
  <si>
    <t>[Request] Users are requested to cite the following reference in their papers.</t>
  </si>
  <si>
    <t>http://www.ide.titech.ac.jp/~kandalab/</t>
  </si>
  <si>
    <t>Measurement height: 29 m, 21 m, 15 m, 11 m</t>
  </si>
  <si>
    <t>Urban tubulence dataset in Tokyo</t>
  </si>
  <si>
    <t>[Summary] The datasets include the profiles of shear stress, wind speed, kinematic heat flux.</t>
  </si>
  <si>
    <t>The measurements were made from September 2002 to March 2003.</t>
  </si>
  <si>
    <t xml:space="preserve">The datasets are classified into three stability classes: </t>
  </si>
  <si>
    <t>Stability class</t>
  </si>
  <si>
    <t>Number of data</t>
  </si>
  <si>
    <r>
      <t>z'</t>
    </r>
    <r>
      <rPr>
        <sz val="10.5"/>
        <rFont val="Times New Roman"/>
        <family val="1"/>
      </rPr>
      <t>/</t>
    </r>
    <r>
      <rPr>
        <i/>
        <sz val="10.5"/>
        <rFont val="Times New Roman"/>
        <family val="1"/>
      </rPr>
      <t>L</t>
    </r>
  </si>
  <si>
    <r>
      <t>u</t>
    </r>
    <r>
      <rPr>
        <i/>
        <vertAlign val="subscript"/>
        <sz val="10.5"/>
        <rFont val="Times New Roman"/>
        <family val="1"/>
      </rPr>
      <t>*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(m s</t>
    </r>
    <r>
      <rPr>
        <vertAlign val="superscript"/>
        <sz val="10.5"/>
        <rFont val="Times New Roman"/>
        <family val="1"/>
      </rPr>
      <t>-1</t>
    </r>
    <r>
      <rPr>
        <sz val="10.5"/>
        <rFont val="Times New Roman"/>
        <family val="1"/>
      </rPr>
      <t>)</t>
    </r>
  </si>
  <si>
    <t>u</t>
  </si>
  <si>
    <t>H</t>
  </si>
  <si>
    <t>Ave.</t>
  </si>
  <si>
    <t>Range</t>
  </si>
  <si>
    <t>Std.</t>
  </si>
  <si>
    <r>
      <t>(m s</t>
    </r>
    <r>
      <rPr>
        <vertAlign val="superscript"/>
        <sz val="10.5"/>
        <rFont val="Times New Roman"/>
        <family val="1"/>
      </rPr>
      <t>-1</t>
    </r>
    <r>
      <rPr>
        <sz val="10.5"/>
        <rFont val="Times New Roman"/>
        <family val="1"/>
      </rPr>
      <t>)</t>
    </r>
  </si>
  <si>
    <r>
      <t>(W m</t>
    </r>
    <r>
      <rPr>
        <vertAlign val="superscript"/>
        <sz val="10.5"/>
        <rFont val="Times New Roman"/>
        <family val="1"/>
      </rPr>
      <t>-2</t>
    </r>
    <r>
      <rPr>
        <sz val="10.5"/>
        <rFont val="Times New Roman"/>
        <family val="1"/>
      </rPr>
      <t>)</t>
    </r>
  </si>
  <si>
    <t>Stable</t>
  </si>
  <si>
    <t>&gt; 0.05</t>
  </si>
  <si>
    <r>
      <t xml:space="preserve">-0.02 &lt; </t>
    </r>
    <r>
      <rPr>
        <sz val="10.5"/>
        <rFont val="Symbol"/>
        <family val="1"/>
      </rPr>
      <t>a</t>
    </r>
    <r>
      <rPr>
        <sz val="10.5"/>
        <rFont val="Times New Roman"/>
        <family val="1"/>
      </rPr>
      <t xml:space="preserve"> &lt; 0.02</t>
    </r>
  </si>
  <si>
    <t>&lt; -0.1</t>
  </si>
  <si>
    <t>Neutral</t>
  </si>
  <si>
    <t>Unstable</t>
  </si>
  <si>
    <t xml:space="preserve">Moriwaki, R. and Kanda, M. (2006), Flux-gradient profiles for momentum and heat over an urban surface, </t>
  </si>
  <si>
    <r>
      <rPr>
        <i/>
        <sz val="11"/>
        <rFont val="Times New Roman"/>
        <family val="1"/>
      </rPr>
      <t>Theoretical and Applied Climatology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84</t>
    </r>
    <r>
      <rPr>
        <sz val="11"/>
        <rFont val="Times New Roman"/>
        <family val="1"/>
      </rPr>
      <t>, 127-135</t>
    </r>
  </si>
  <si>
    <t>Data release: 30 May 2008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</si>
</sst>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i/>
      <sz val="11"/>
      <name val="Times New Roman"/>
      <family val="1"/>
    </font>
    <font>
      <b/>
      <sz val="13.5"/>
      <color indexed="10"/>
      <name val="ＭＳ Ｐゴシック"/>
      <family val="3"/>
    </font>
    <font>
      <b/>
      <sz val="13.5"/>
      <color indexed="12"/>
      <name val="ＭＳ Ｐゴシック"/>
      <family val="3"/>
    </font>
    <font>
      <b/>
      <sz val="11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vertAlign val="subscript"/>
      <sz val="10.5"/>
      <name val="Times New Roman"/>
      <family val="1"/>
    </font>
    <font>
      <sz val="10.5"/>
      <name val="ＭＳ 明朝"/>
      <family val="1"/>
    </font>
    <font>
      <vertAlign val="superscript"/>
      <sz val="10.5"/>
      <name val="Times New Roman"/>
      <family val="1"/>
    </font>
    <font>
      <sz val="10.5"/>
      <name val="Symbol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 quotePrefix="1">
      <alignment vertical="center"/>
    </xf>
    <xf numFmtId="0" fontId="0" fillId="0" borderId="0" xfId="60" applyFont="1">
      <alignment/>
      <protection/>
    </xf>
    <xf numFmtId="0" fontId="0" fillId="0" borderId="0" xfId="60" applyFont="1" applyAlignment="1">
      <alignment/>
      <protection/>
    </xf>
    <xf numFmtId="0" fontId="0" fillId="0" borderId="0" xfId="60" applyFont="1" applyAlignment="1">
      <alignment horizontal="left" indent="1"/>
      <protection/>
    </xf>
    <xf numFmtId="0" fontId="5" fillId="0" borderId="0" xfId="60" applyFont="1" applyAlignment="1">
      <alignment horizontal="left" indent="1"/>
      <protection/>
    </xf>
    <xf numFmtId="0" fontId="2" fillId="0" borderId="0" xfId="60" applyFont="1">
      <alignment/>
      <protection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38100</xdr:rowOff>
    </xdr:from>
    <xdr:to>
      <xdr:col>8</xdr:col>
      <xdr:colOff>209550</xdr:colOff>
      <xdr:row>14</xdr:row>
      <xdr:rowOff>47625</xdr:rowOff>
    </xdr:to>
    <xdr:grpSp>
      <xdr:nvGrpSpPr>
        <xdr:cNvPr id="1" name="グループ化 16"/>
        <xdr:cNvGrpSpPr>
          <a:grpSpLocks/>
        </xdr:cNvGrpSpPr>
      </xdr:nvGrpSpPr>
      <xdr:grpSpPr>
        <a:xfrm>
          <a:off x="3514725" y="762000"/>
          <a:ext cx="2647950" cy="1724025"/>
          <a:chOff x="3509682" y="757448"/>
          <a:chExt cx="2638986" cy="16882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t="26274"/>
          <a:stretch>
            <a:fillRect/>
          </a:stretch>
        </xdr:blipFill>
        <xdr:spPr>
          <a:xfrm>
            <a:off x="3509682" y="784038"/>
            <a:ext cx="2638986" cy="16616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二等辺三角形 2"/>
          <xdr:cNvSpPr>
            <a:spLocks/>
          </xdr:cNvSpPr>
        </xdr:nvSpPr>
        <xdr:spPr>
          <a:xfrm>
            <a:off x="4583090" y="757448"/>
            <a:ext cx="100941" cy="16249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6"/>
          <xdr:cNvGrpSpPr>
            <a:grpSpLocks/>
          </xdr:cNvGrpSpPr>
        </xdr:nvGrpSpPr>
        <xdr:grpSpPr>
          <a:xfrm>
            <a:off x="4469613" y="793323"/>
            <a:ext cx="75871" cy="85678"/>
            <a:chOff x="7281715" y="3850192"/>
            <a:chExt cx="73059" cy="83626"/>
          </a:xfrm>
          <a:solidFill>
            <a:srgbClr val="FFFFFF"/>
          </a:solidFill>
        </xdr:grpSpPr>
        <xdr:sp>
          <xdr:nvSpPr>
            <xdr:cNvPr id="5" name="直線コネクタ 4"/>
            <xdr:cNvSpPr>
              <a:spLocks/>
            </xdr:cNvSpPr>
          </xdr:nvSpPr>
          <xdr:spPr>
            <a:xfrm rot="16200000" flipH="1">
              <a:off x="7281715" y="3859495"/>
              <a:ext cx="73059" cy="650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直線コネクタ 5"/>
            <xdr:cNvSpPr>
              <a:spLocks/>
            </xdr:cNvSpPr>
          </xdr:nvSpPr>
          <xdr:spPr>
            <a:xfrm rot="5400000">
              <a:off x="7276456" y="3855481"/>
              <a:ext cx="83634" cy="730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" name="グループ化 7"/>
          <xdr:cNvGrpSpPr>
            <a:grpSpLocks/>
          </xdr:cNvGrpSpPr>
        </xdr:nvGrpSpPr>
        <xdr:grpSpPr>
          <a:xfrm>
            <a:off x="4469613" y="1532348"/>
            <a:ext cx="75871" cy="82302"/>
            <a:chOff x="7281715" y="3850192"/>
            <a:chExt cx="73059" cy="83626"/>
          </a:xfrm>
          <a:solidFill>
            <a:srgbClr val="FFFFFF"/>
          </a:solidFill>
        </xdr:grpSpPr>
        <xdr:sp>
          <xdr:nvSpPr>
            <xdr:cNvPr id="8" name="直線コネクタ 8"/>
            <xdr:cNvSpPr>
              <a:spLocks/>
            </xdr:cNvSpPr>
          </xdr:nvSpPr>
          <xdr:spPr>
            <a:xfrm rot="16200000" flipH="1">
              <a:off x="7281715" y="3859495"/>
              <a:ext cx="73059" cy="650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直線コネクタ 9"/>
            <xdr:cNvSpPr>
              <a:spLocks/>
            </xdr:cNvSpPr>
          </xdr:nvSpPr>
          <xdr:spPr>
            <a:xfrm rot="5400000">
              <a:off x="7276456" y="3855481"/>
              <a:ext cx="83634" cy="730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0" name="グループ化 10"/>
          <xdr:cNvGrpSpPr>
            <a:grpSpLocks/>
          </xdr:cNvGrpSpPr>
        </xdr:nvGrpSpPr>
        <xdr:grpSpPr>
          <a:xfrm>
            <a:off x="4469613" y="1215382"/>
            <a:ext cx="75871" cy="82302"/>
            <a:chOff x="7281715" y="3850192"/>
            <a:chExt cx="73059" cy="83626"/>
          </a:xfrm>
          <a:solidFill>
            <a:srgbClr val="FFFFFF"/>
          </a:solidFill>
        </xdr:grpSpPr>
        <xdr:sp>
          <xdr:nvSpPr>
            <xdr:cNvPr id="11" name="直線コネクタ 11"/>
            <xdr:cNvSpPr>
              <a:spLocks/>
            </xdr:cNvSpPr>
          </xdr:nvSpPr>
          <xdr:spPr>
            <a:xfrm rot="16200000" flipH="1">
              <a:off x="7281715" y="3859495"/>
              <a:ext cx="73059" cy="650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直線コネクタ 12"/>
            <xdr:cNvSpPr>
              <a:spLocks/>
            </xdr:cNvSpPr>
          </xdr:nvSpPr>
          <xdr:spPr>
            <a:xfrm rot="5400000">
              <a:off x="7276456" y="3855481"/>
              <a:ext cx="83634" cy="730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3" name="グループ化 13"/>
          <xdr:cNvGrpSpPr>
            <a:grpSpLocks/>
          </xdr:cNvGrpSpPr>
        </xdr:nvGrpSpPr>
        <xdr:grpSpPr>
          <a:xfrm>
            <a:off x="4478850" y="1763637"/>
            <a:ext cx="75871" cy="85678"/>
            <a:chOff x="7281715" y="3850192"/>
            <a:chExt cx="73059" cy="83626"/>
          </a:xfrm>
          <a:solidFill>
            <a:srgbClr val="FFFFFF"/>
          </a:solidFill>
        </xdr:grpSpPr>
        <xdr:sp>
          <xdr:nvSpPr>
            <xdr:cNvPr id="14" name="直線コネクタ 14"/>
            <xdr:cNvSpPr>
              <a:spLocks/>
            </xdr:cNvSpPr>
          </xdr:nvSpPr>
          <xdr:spPr>
            <a:xfrm rot="16200000" flipH="1">
              <a:off x="7281715" y="3859495"/>
              <a:ext cx="73059" cy="650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直線コネクタ 15"/>
            <xdr:cNvSpPr>
              <a:spLocks/>
            </xdr:cNvSpPr>
          </xdr:nvSpPr>
          <xdr:spPr>
            <a:xfrm rot="5400000">
              <a:off x="7276456" y="3855481"/>
              <a:ext cx="83634" cy="730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="85" zoomScaleNormal="85" zoomScalePageLayoutView="0" workbookViewId="0" topLeftCell="A1">
      <selection activeCell="A36" sqref="A36"/>
    </sheetView>
  </sheetViews>
  <sheetFormatPr defaultColWidth="9.00390625" defaultRowHeight="13.5"/>
  <cols>
    <col min="1" max="3" width="9.00390625" style="3" customWidth="1"/>
    <col min="4" max="4" width="15.125" style="3" customWidth="1"/>
    <col min="5" max="16384" width="9.00390625" style="3" customWidth="1"/>
  </cols>
  <sheetData>
    <row r="2" ht="16.5">
      <c r="A2" s="8" t="s">
        <v>39</v>
      </c>
    </row>
    <row r="4" ht="13.5">
      <c r="A4" s="3" t="s">
        <v>30</v>
      </c>
    </row>
    <row r="5" ht="13.5"/>
    <row r="6" ht="13.5">
      <c r="A6" s="4" t="s">
        <v>31</v>
      </c>
    </row>
    <row r="7" spans="1:2" ht="13.5">
      <c r="A7" s="4"/>
      <c r="B7" s="3" t="s">
        <v>32</v>
      </c>
    </row>
    <row r="8" spans="1:2" ht="13.5">
      <c r="A8" s="4"/>
      <c r="B8" s="3" t="s">
        <v>33</v>
      </c>
    </row>
    <row r="9" ht="13.5"/>
    <row r="10" ht="13.5">
      <c r="A10" s="3" t="s">
        <v>38</v>
      </c>
    </row>
    <row r="11" ht="13.5">
      <c r="A11" s="4" t="s">
        <v>34</v>
      </c>
    </row>
    <row r="12" ht="13.5">
      <c r="A12" s="4"/>
    </row>
    <row r="13" ht="13.5">
      <c r="A13" s="4"/>
    </row>
    <row r="14" ht="13.5">
      <c r="A14" s="4"/>
    </row>
    <row r="15" ht="13.5">
      <c r="A15" s="4"/>
    </row>
    <row r="16" ht="13.5">
      <c r="A16" s="5"/>
    </row>
    <row r="17" ht="16.5">
      <c r="A17" s="6" t="s">
        <v>29</v>
      </c>
    </row>
    <row r="18" ht="13.5">
      <c r="A18" s="5"/>
    </row>
    <row r="19" ht="13.5">
      <c r="A19" s="3" t="s">
        <v>40</v>
      </c>
    </row>
    <row r="20" ht="13.5">
      <c r="A20" s="3" t="s">
        <v>41</v>
      </c>
    </row>
    <row r="21" ht="14.25" thickBot="1">
      <c r="A21" s="4" t="s">
        <v>42</v>
      </c>
    </row>
    <row r="22" spans="1:8" ht="18" thickBot="1">
      <c r="A22" s="16" t="s">
        <v>43</v>
      </c>
      <c r="B22" s="18" t="s">
        <v>44</v>
      </c>
      <c r="C22" s="20" t="s">
        <v>45</v>
      </c>
      <c r="D22" s="20"/>
      <c r="E22" s="20" t="s">
        <v>46</v>
      </c>
      <c r="F22" s="20"/>
      <c r="G22" s="9" t="s">
        <v>47</v>
      </c>
      <c r="H22" s="9" t="s">
        <v>48</v>
      </c>
    </row>
    <row r="23" spans="1:8" ht="17.25" thickBot="1">
      <c r="A23" s="17"/>
      <c r="B23" s="19"/>
      <c r="C23" s="10" t="s">
        <v>49</v>
      </c>
      <c r="D23" s="10" t="s">
        <v>50</v>
      </c>
      <c r="E23" s="10" t="s">
        <v>49</v>
      </c>
      <c r="F23" s="10" t="s">
        <v>51</v>
      </c>
      <c r="G23" s="10" t="s">
        <v>52</v>
      </c>
      <c r="H23" s="10" t="s">
        <v>53</v>
      </c>
    </row>
    <row r="24" spans="1:8" ht="14.25">
      <c r="A24" s="11" t="s">
        <v>54</v>
      </c>
      <c r="B24" s="11">
        <v>30</v>
      </c>
      <c r="C24" s="11">
        <v>0.1</v>
      </c>
      <c r="D24" s="11" t="s">
        <v>55</v>
      </c>
      <c r="E24" s="11">
        <v>0.32</v>
      </c>
      <c r="F24" s="11">
        <v>0.09</v>
      </c>
      <c r="G24" s="11">
        <v>3.6</v>
      </c>
      <c r="H24" s="11">
        <v>-18.4</v>
      </c>
    </row>
    <row r="25" spans="1:8" ht="13.5">
      <c r="A25" s="13" t="s">
        <v>58</v>
      </c>
      <c r="B25" s="13">
        <v>85</v>
      </c>
      <c r="C25" s="13">
        <v>0</v>
      </c>
      <c r="D25" s="13" t="s">
        <v>56</v>
      </c>
      <c r="E25" s="13">
        <v>0.65</v>
      </c>
      <c r="F25" s="13">
        <v>0.2</v>
      </c>
      <c r="G25" s="13">
        <v>6.4</v>
      </c>
      <c r="H25" s="13">
        <v>4.4</v>
      </c>
    </row>
    <row r="26" spans="1:8" ht="1.5" customHeight="1">
      <c r="A26" s="13"/>
      <c r="B26" s="13"/>
      <c r="C26" s="13"/>
      <c r="D26" s="13"/>
      <c r="E26" s="13"/>
      <c r="F26" s="13"/>
      <c r="G26" s="13"/>
      <c r="H26" s="13"/>
    </row>
    <row r="27" spans="1:8" ht="13.5">
      <c r="A27" s="13" t="s">
        <v>59</v>
      </c>
      <c r="B27" s="13">
        <v>28</v>
      </c>
      <c r="C27" s="13">
        <v>-0.19</v>
      </c>
      <c r="D27" s="13" t="s">
        <v>57</v>
      </c>
      <c r="E27" s="13">
        <v>0.53</v>
      </c>
      <c r="F27" s="13">
        <v>0.1</v>
      </c>
      <c r="G27" s="13">
        <v>5.3</v>
      </c>
      <c r="H27" s="13">
        <v>151.5</v>
      </c>
    </row>
    <row r="28" spans="1:8" ht="0.75" customHeight="1" thickBot="1">
      <c r="A28" s="14"/>
      <c r="B28" s="15"/>
      <c r="C28" s="15"/>
      <c r="D28" s="15"/>
      <c r="E28" s="15"/>
      <c r="F28" s="15"/>
      <c r="G28" s="15"/>
      <c r="H28" s="15"/>
    </row>
    <row r="29" spans="1:8" ht="14.25">
      <c r="A29" s="12"/>
      <c r="B29" s="12"/>
      <c r="C29" s="12"/>
      <c r="D29" s="12"/>
      <c r="E29" s="12"/>
      <c r="F29" s="12"/>
      <c r="G29" s="12"/>
      <c r="H29" s="12"/>
    </row>
    <row r="30" ht="13.5">
      <c r="A30" s="3" t="s">
        <v>35</v>
      </c>
    </row>
    <row r="33" ht="13.5">
      <c r="A33" s="3" t="s">
        <v>36</v>
      </c>
    </row>
    <row r="34" ht="15">
      <c r="A34" s="7"/>
    </row>
    <row r="35" ht="15">
      <c r="A35" s="7" t="s">
        <v>60</v>
      </c>
    </row>
    <row r="36" ht="15">
      <c r="A36" s="7" t="s">
        <v>61</v>
      </c>
    </row>
    <row r="37" ht="15">
      <c r="A37" s="7"/>
    </row>
    <row r="39" ht="13.5">
      <c r="A39" s="3" t="s">
        <v>37</v>
      </c>
    </row>
    <row r="41" ht="13.5">
      <c r="A41" s="3" t="s">
        <v>62</v>
      </c>
    </row>
  </sheetData>
  <sheetProtection/>
  <mergeCells count="20">
    <mergeCell ref="A22:A23"/>
    <mergeCell ref="B22:B23"/>
    <mergeCell ref="C22:D22"/>
    <mergeCell ref="E22:F22"/>
    <mergeCell ref="B25:B26"/>
    <mergeCell ref="C25:C26"/>
    <mergeCell ref="D25:D26"/>
    <mergeCell ref="E25:E26"/>
    <mergeCell ref="F25:F26"/>
    <mergeCell ref="A25:A26"/>
    <mergeCell ref="A27:A28"/>
    <mergeCell ref="G25:G26"/>
    <mergeCell ref="H25:H26"/>
    <mergeCell ref="B27:B28"/>
    <mergeCell ref="C27:C28"/>
    <mergeCell ref="D27:D28"/>
    <mergeCell ref="E27:E28"/>
    <mergeCell ref="F27:F28"/>
    <mergeCell ref="G27:G28"/>
    <mergeCell ref="H27:H28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162"/>
  <sheetViews>
    <sheetView zoomScalePageLayoutView="0" workbookViewId="0" topLeftCell="A121">
      <selection activeCell="C26" sqref="C26"/>
    </sheetView>
  </sheetViews>
  <sheetFormatPr defaultColWidth="9.00390625" defaultRowHeight="13.5"/>
  <cols>
    <col min="2" max="2" width="10.50390625" style="0" customWidth="1"/>
    <col min="3" max="3" width="10.375" style="0" customWidth="1"/>
    <col min="4" max="4" width="9.00390625" style="0" customWidth="1"/>
    <col min="5" max="5" width="12.25390625" style="0" customWidth="1"/>
    <col min="6" max="6" width="11.875" style="0" customWidth="1"/>
    <col min="7" max="7" width="11.75390625" style="0" customWidth="1"/>
    <col min="8" max="8" width="14.25390625" style="0" customWidth="1"/>
  </cols>
  <sheetData>
    <row r="3" spans="9:13" ht="13.5">
      <c r="I3" t="s">
        <v>27</v>
      </c>
      <c r="J3">
        <f>29/7.3</f>
        <v>3.9726027397260273</v>
      </c>
      <c r="K3">
        <f>21/7.3</f>
        <v>2.8767123287671232</v>
      </c>
      <c r="L3">
        <f>15/7.3</f>
        <v>2.0547945205479454</v>
      </c>
      <c r="M3">
        <f>11/7.3</f>
        <v>1.5068493150684932</v>
      </c>
    </row>
    <row r="4" spans="1:13" s="1" customFormat="1" ht="13.5">
      <c r="A4" s="1" t="s">
        <v>10</v>
      </c>
      <c r="H4" s="1" t="s">
        <v>28</v>
      </c>
      <c r="I4" s="1" t="s">
        <v>8</v>
      </c>
      <c r="J4" s="1">
        <f>AVERAGE(J7:J101)</f>
        <v>1.0216769531838026</v>
      </c>
      <c r="K4" s="1">
        <f>AVERAGE(K7:K37)</f>
        <v>1.302687231961737</v>
      </c>
      <c r="L4" s="1">
        <f>AVERAGE(L7:L101)</f>
        <v>1.352908153738775</v>
      </c>
      <c r="M4" s="1">
        <f>AVERAGE(M7:M42)</f>
        <v>1.7264201938055566</v>
      </c>
    </row>
    <row r="5" spans="1:13" s="1" customFormat="1" ht="13.5">
      <c r="A5" s="1" t="s">
        <v>13</v>
      </c>
      <c r="I5" s="1" t="s">
        <v>9</v>
      </c>
      <c r="J5" s="1">
        <f>STDEV(J7:J101)</f>
        <v>0.32987551576293145</v>
      </c>
      <c r="K5" s="1">
        <f>STDEV(K7:K37)</f>
        <v>0.24025410252826757</v>
      </c>
      <c r="L5" s="1">
        <f>STDEV(L7:L101)</f>
        <v>0.4479499741537981</v>
      </c>
      <c r="M5" s="1">
        <f>STDEV(M7:M42)</f>
        <v>0.47429323775421744</v>
      </c>
    </row>
    <row r="7" spans="2:23" ht="13.5">
      <c r="B7" t="s">
        <v>14</v>
      </c>
      <c r="C7" t="s">
        <v>15</v>
      </c>
      <c r="D7" t="s">
        <v>16</v>
      </c>
      <c r="E7" t="s">
        <v>17</v>
      </c>
      <c r="F7" t="s">
        <v>20</v>
      </c>
      <c r="G7" t="s">
        <v>18</v>
      </c>
      <c r="H7" t="s">
        <v>19</v>
      </c>
      <c r="J7" t="s">
        <v>21</v>
      </c>
      <c r="K7" t="s">
        <v>22</v>
      </c>
      <c r="L7" t="s">
        <v>23</v>
      </c>
      <c r="M7" t="s">
        <v>24</v>
      </c>
      <c r="P7" t="s">
        <v>0</v>
      </c>
      <c r="Q7" t="s">
        <v>1</v>
      </c>
      <c r="R7" t="s">
        <v>2</v>
      </c>
      <c r="S7" t="s">
        <v>3</v>
      </c>
      <c r="T7" t="s">
        <v>4</v>
      </c>
      <c r="U7" t="s">
        <v>5</v>
      </c>
      <c r="V7" t="s">
        <v>6</v>
      </c>
      <c r="W7" t="s">
        <v>7</v>
      </c>
    </row>
    <row r="8" spans="2:23" ht="13.5">
      <c r="B8">
        <v>255</v>
      </c>
      <c r="C8">
        <v>1</v>
      </c>
      <c r="D8">
        <v>0.05005</v>
      </c>
      <c r="E8">
        <v>-0.1409</v>
      </c>
      <c r="F8">
        <v>-0.14024</v>
      </c>
      <c r="G8">
        <v>-0.15522</v>
      </c>
      <c r="H8">
        <v>-0.22973</v>
      </c>
      <c r="J8">
        <f>E8/E8</f>
        <v>1</v>
      </c>
      <c r="K8">
        <f>F8/E8</f>
        <v>0.9953158268275373</v>
      </c>
      <c r="L8">
        <f>G8/E8</f>
        <v>1.1016323633782825</v>
      </c>
      <c r="M8">
        <f>H8/E8</f>
        <v>1.6304471256210078</v>
      </c>
      <c r="P8">
        <v>4.2994</v>
      </c>
      <c r="Q8">
        <v>3.4642</v>
      </c>
      <c r="R8">
        <v>2.9238</v>
      </c>
      <c r="S8">
        <v>1.838</v>
      </c>
      <c r="T8">
        <v>-0.01286</v>
      </c>
      <c r="U8">
        <v>-0.01307</v>
      </c>
      <c r="V8">
        <v>-0.01694</v>
      </c>
      <c r="W8">
        <v>-0.02524</v>
      </c>
    </row>
    <row r="9" spans="2:23" ht="13.5">
      <c r="B9">
        <v>255</v>
      </c>
      <c r="C9">
        <v>2</v>
      </c>
      <c r="D9">
        <v>0.0622</v>
      </c>
      <c r="E9">
        <v>-0.13139</v>
      </c>
      <c r="F9">
        <v>-0.14855</v>
      </c>
      <c r="G9">
        <v>-0.16326</v>
      </c>
      <c r="H9">
        <v>-0.21434</v>
      </c>
      <c r="J9">
        <f aca="true" t="shared" si="0" ref="J9:J37">E9/E9</f>
        <v>1</v>
      </c>
      <c r="K9">
        <f aca="true" t="shared" si="1" ref="K9:K37">F9/E9</f>
        <v>1.130603546693051</v>
      </c>
      <c r="L9">
        <f aca="true" t="shared" si="2" ref="L9:L37">G9/E9</f>
        <v>1.2425603166146586</v>
      </c>
      <c r="M9">
        <f aca="true" t="shared" si="3" ref="M9:M37">H9/E9</f>
        <v>1.6313265849760255</v>
      </c>
      <c r="P9">
        <v>4.0703</v>
      </c>
      <c r="Q9">
        <v>3.2805</v>
      </c>
      <c r="R9">
        <v>2.7851</v>
      </c>
      <c r="S9">
        <v>1.6984</v>
      </c>
      <c r="T9">
        <v>-0.01439</v>
      </c>
      <c r="U9">
        <v>-0.01644</v>
      </c>
      <c r="V9">
        <v>-0.0188</v>
      </c>
      <c r="W9">
        <v>-0.0226</v>
      </c>
    </row>
    <row r="10" spans="2:23" ht="13.5">
      <c r="B10">
        <v>255</v>
      </c>
      <c r="C10">
        <v>5</v>
      </c>
      <c r="D10">
        <v>0.05241</v>
      </c>
      <c r="E10">
        <v>-0.09746</v>
      </c>
      <c r="F10">
        <v>-0.1072</v>
      </c>
      <c r="G10">
        <v>-0.12775</v>
      </c>
      <c r="H10">
        <v>-0.161</v>
      </c>
      <c r="J10">
        <f t="shared" si="0"/>
        <v>1</v>
      </c>
      <c r="K10">
        <f t="shared" si="1"/>
        <v>1.0999384362815514</v>
      </c>
      <c r="L10">
        <f t="shared" si="2"/>
        <v>1.3107941719679868</v>
      </c>
      <c r="M10">
        <f t="shared" si="3"/>
        <v>1.6519597783706135</v>
      </c>
      <c r="P10">
        <v>2.8905</v>
      </c>
      <c r="Q10">
        <v>2.3727</v>
      </c>
      <c r="R10">
        <v>2.0524</v>
      </c>
      <c r="S10">
        <v>1.2175</v>
      </c>
      <c r="T10">
        <v>-0.00775</v>
      </c>
      <c r="U10">
        <v>-0.01092</v>
      </c>
      <c r="V10">
        <v>-0.01312</v>
      </c>
      <c r="W10">
        <v>-0.0179</v>
      </c>
    </row>
    <row r="11" spans="2:23" ht="13.5">
      <c r="B11">
        <v>244</v>
      </c>
      <c r="C11">
        <v>4</v>
      </c>
      <c r="D11">
        <v>0.07754</v>
      </c>
      <c r="E11">
        <v>-0.06706</v>
      </c>
      <c r="F11">
        <v>-0.07114</v>
      </c>
      <c r="G11">
        <v>-0.0778</v>
      </c>
      <c r="H11">
        <v>-0.12074</v>
      </c>
      <c r="J11">
        <f t="shared" si="0"/>
        <v>1</v>
      </c>
      <c r="K11">
        <f t="shared" si="1"/>
        <v>1.0608410378765285</v>
      </c>
      <c r="L11">
        <f t="shared" si="2"/>
        <v>1.1601550849985087</v>
      </c>
      <c r="M11">
        <f t="shared" si="3"/>
        <v>1.8004771846107965</v>
      </c>
      <c r="P11">
        <v>2.8275</v>
      </c>
      <c r="Q11">
        <v>2.2577</v>
      </c>
      <c r="R11">
        <v>1.9017</v>
      </c>
      <c r="S11">
        <v>1.2028</v>
      </c>
      <c r="T11">
        <v>-0.00657</v>
      </c>
      <c r="U11">
        <v>-0.00614</v>
      </c>
      <c r="V11">
        <v>-0.00785</v>
      </c>
      <c r="W11">
        <v>-0.0102</v>
      </c>
    </row>
    <row r="12" spans="2:23" ht="13.5">
      <c r="B12">
        <v>244</v>
      </c>
      <c r="C12">
        <v>5</v>
      </c>
      <c r="D12">
        <v>0.06996</v>
      </c>
      <c r="E12">
        <v>-0.06553</v>
      </c>
      <c r="F12">
        <v>-0.07501</v>
      </c>
      <c r="G12">
        <v>-0.0799</v>
      </c>
      <c r="H12">
        <v>-0.11885</v>
      </c>
      <c r="J12">
        <f t="shared" si="0"/>
        <v>1</v>
      </c>
      <c r="K12">
        <f t="shared" si="1"/>
        <v>1.144666564932092</v>
      </c>
      <c r="L12">
        <f t="shared" si="2"/>
        <v>1.2192888753242788</v>
      </c>
      <c r="M12">
        <f t="shared" si="3"/>
        <v>1.8136731268121469</v>
      </c>
      <c r="P12">
        <v>3.2918</v>
      </c>
      <c r="Q12">
        <v>2.6196</v>
      </c>
      <c r="R12">
        <v>2.1292</v>
      </c>
      <c r="S12">
        <v>1.3364</v>
      </c>
      <c r="T12">
        <v>-0.00572</v>
      </c>
      <c r="U12">
        <v>-0.00754</v>
      </c>
      <c r="V12">
        <v>-0.00774</v>
      </c>
      <c r="W12">
        <v>-0.0093</v>
      </c>
    </row>
    <row r="13" spans="2:23" ht="13.5">
      <c r="B13">
        <v>83</v>
      </c>
      <c r="C13">
        <v>3</v>
      </c>
      <c r="D13">
        <v>0.06996</v>
      </c>
      <c r="E13">
        <v>-0.02874</v>
      </c>
      <c r="F13">
        <v>-0.03525</v>
      </c>
      <c r="G13">
        <v>-0.02823</v>
      </c>
      <c r="H13">
        <v>-0.0471</v>
      </c>
      <c r="J13">
        <f t="shared" si="0"/>
        <v>1</v>
      </c>
      <c r="K13">
        <f t="shared" si="1"/>
        <v>1.2265135699373693</v>
      </c>
      <c r="L13">
        <f t="shared" si="2"/>
        <v>0.9822546972860126</v>
      </c>
      <c r="M13">
        <f t="shared" si="3"/>
        <v>1.638830897703549</v>
      </c>
      <c r="P13">
        <v>2.596</v>
      </c>
      <c r="Q13">
        <v>2.2512</v>
      </c>
      <c r="R13">
        <v>1.7995</v>
      </c>
      <c r="S13">
        <v>1.315</v>
      </c>
      <c r="T13">
        <v>-0.00157</v>
      </c>
      <c r="U13">
        <v>-0.00278</v>
      </c>
      <c r="V13">
        <v>-0.0048</v>
      </c>
      <c r="W13">
        <v>-0.00531</v>
      </c>
    </row>
    <row r="14" spans="2:23" ht="13.5">
      <c r="B14">
        <v>331</v>
      </c>
      <c r="C14">
        <v>21</v>
      </c>
      <c r="D14">
        <v>0.05802</v>
      </c>
      <c r="E14">
        <v>-0.08556</v>
      </c>
      <c r="F14">
        <v>-0.13688</v>
      </c>
      <c r="G14">
        <v>-0.16302</v>
      </c>
      <c r="H14">
        <v>-0.15413</v>
      </c>
      <c r="J14">
        <f t="shared" si="0"/>
        <v>1</v>
      </c>
      <c r="K14">
        <f t="shared" si="1"/>
        <v>1.5998129967274428</v>
      </c>
      <c r="L14">
        <f t="shared" si="2"/>
        <v>1.9053295932678822</v>
      </c>
      <c r="M14">
        <f t="shared" si="3"/>
        <v>1.801425899953249</v>
      </c>
      <c r="P14">
        <v>3.3157</v>
      </c>
      <c r="Q14">
        <v>2.7772</v>
      </c>
      <c r="R14">
        <v>2.1337</v>
      </c>
      <c r="S14">
        <v>1.4962</v>
      </c>
      <c r="T14">
        <v>-0.00665</v>
      </c>
      <c r="U14">
        <v>-0.00807</v>
      </c>
      <c r="V14">
        <v>-0.00785</v>
      </c>
      <c r="W14">
        <v>-0.01106</v>
      </c>
    </row>
    <row r="15" spans="2:23" ht="13.5">
      <c r="B15">
        <v>331</v>
      </c>
      <c r="C15">
        <v>22</v>
      </c>
      <c r="D15">
        <v>0.06652</v>
      </c>
      <c r="E15">
        <v>-0.11435</v>
      </c>
      <c r="F15">
        <v>-0.16522</v>
      </c>
      <c r="G15">
        <v>-0.19608</v>
      </c>
      <c r="H15">
        <v>-0.19472</v>
      </c>
      <c r="J15">
        <f t="shared" si="0"/>
        <v>1</v>
      </c>
      <c r="K15">
        <f t="shared" si="1"/>
        <v>1.4448622649759513</v>
      </c>
      <c r="L15">
        <f t="shared" si="2"/>
        <v>1.7147354613030172</v>
      </c>
      <c r="M15">
        <f t="shared" si="3"/>
        <v>1.7028421512898995</v>
      </c>
      <c r="P15">
        <v>3.6138</v>
      </c>
      <c r="Q15">
        <v>3.0302</v>
      </c>
      <c r="R15">
        <v>2.3894</v>
      </c>
      <c r="S15">
        <v>1.6242</v>
      </c>
      <c r="T15">
        <v>-0.01177</v>
      </c>
      <c r="U15">
        <v>-0.01669</v>
      </c>
      <c r="V15">
        <v>-0.01641</v>
      </c>
      <c r="W15">
        <v>-0.02028</v>
      </c>
    </row>
    <row r="16" spans="2:23" ht="13.5">
      <c r="B16">
        <v>350</v>
      </c>
      <c r="C16">
        <v>18</v>
      </c>
      <c r="D16">
        <v>0.06418</v>
      </c>
      <c r="E16">
        <v>-0.23059</v>
      </c>
      <c r="F16">
        <v>-0.28697</v>
      </c>
      <c r="G16">
        <v>-0.27835</v>
      </c>
      <c r="H16">
        <v>-0.4738</v>
      </c>
      <c r="J16">
        <f t="shared" si="0"/>
        <v>1</v>
      </c>
      <c r="K16">
        <f t="shared" si="1"/>
        <v>1.2445032308426212</v>
      </c>
      <c r="L16">
        <f t="shared" si="2"/>
        <v>1.2071208638709399</v>
      </c>
      <c r="M16">
        <f t="shared" si="3"/>
        <v>2.0547291729910233</v>
      </c>
      <c r="P16">
        <v>5.26</v>
      </c>
      <c r="Q16">
        <v>4.3704</v>
      </c>
      <c r="R16">
        <v>3.586</v>
      </c>
      <c r="S16">
        <v>2.1809</v>
      </c>
      <c r="T16">
        <v>-0.03342</v>
      </c>
      <c r="U16">
        <v>-0.03888</v>
      </c>
      <c r="V16">
        <v>-0.04066</v>
      </c>
      <c r="W16">
        <v>-0.06859</v>
      </c>
    </row>
    <row r="17" spans="2:23" ht="13.5">
      <c r="B17">
        <v>29</v>
      </c>
      <c r="C17">
        <v>2</v>
      </c>
      <c r="D17">
        <v>0.10043</v>
      </c>
      <c r="E17">
        <v>-0.11768</v>
      </c>
      <c r="F17">
        <v>-0.12383</v>
      </c>
      <c r="G17">
        <v>-0.13349</v>
      </c>
      <c r="H17">
        <v>-0.16267</v>
      </c>
      <c r="J17">
        <f t="shared" si="0"/>
        <v>1</v>
      </c>
      <c r="K17">
        <f t="shared" si="1"/>
        <v>1.0522603670972126</v>
      </c>
      <c r="L17">
        <f t="shared" si="2"/>
        <v>1.1343473827328348</v>
      </c>
      <c r="M17">
        <f t="shared" si="3"/>
        <v>1.3823079537729435</v>
      </c>
      <c r="P17">
        <v>3.0734</v>
      </c>
      <c r="Q17">
        <v>2.6207</v>
      </c>
      <c r="R17">
        <v>2.0443</v>
      </c>
      <c r="S17">
        <v>1.2883</v>
      </c>
      <c r="T17">
        <v>-0.01836</v>
      </c>
      <c r="U17">
        <v>-0.02116</v>
      </c>
      <c r="V17">
        <v>-0.02582</v>
      </c>
      <c r="W17">
        <v>-0.03134</v>
      </c>
    </row>
    <row r="18" spans="2:23" ht="13.5">
      <c r="B18">
        <v>29</v>
      </c>
      <c r="C18">
        <v>5</v>
      </c>
      <c r="D18">
        <v>0.05621</v>
      </c>
      <c r="E18">
        <v>-0.20631</v>
      </c>
      <c r="F18">
        <v>-0.20935</v>
      </c>
      <c r="G18">
        <v>-0.21206</v>
      </c>
      <c r="H18">
        <v>-0.18782</v>
      </c>
      <c r="J18">
        <f t="shared" si="0"/>
        <v>1</v>
      </c>
      <c r="K18">
        <f t="shared" si="1"/>
        <v>1.0147351073627067</v>
      </c>
      <c r="L18">
        <f t="shared" si="2"/>
        <v>1.0278706800445931</v>
      </c>
      <c r="M18">
        <f t="shared" si="3"/>
        <v>0.9103775871261693</v>
      </c>
      <c r="P18">
        <v>3.3684</v>
      </c>
      <c r="Q18">
        <v>2.8164</v>
      </c>
      <c r="R18">
        <v>2.0552</v>
      </c>
      <c r="S18">
        <v>1.3283</v>
      </c>
      <c r="T18">
        <v>-0.02378</v>
      </c>
      <c r="U18">
        <v>-0.03144</v>
      </c>
      <c r="V18">
        <v>-0.03892</v>
      </c>
      <c r="W18">
        <v>-0.03455</v>
      </c>
    </row>
    <row r="19" spans="2:23" ht="13.5">
      <c r="B19">
        <v>30</v>
      </c>
      <c r="C19">
        <v>2</v>
      </c>
      <c r="D19">
        <v>0.1386</v>
      </c>
      <c r="E19">
        <v>-0.09709</v>
      </c>
      <c r="F19">
        <v>-0.16564</v>
      </c>
      <c r="G19">
        <v>-0.18402</v>
      </c>
      <c r="H19">
        <v>-0.22904</v>
      </c>
      <c r="J19">
        <f t="shared" si="0"/>
        <v>1</v>
      </c>
      <c r="K19">
        <f t="shared" si="1"/>
        <v>1.7060459367597076</v>
      </c>
      <c r="L19">
        <f t="shared" si="2"/>
        <v>1.8953548254197137</v>
      </c>
      <c r="M19">
        <f t="shared" si="3"/>
        <v>2.359048305695746</v>
      </c>
      <c r="P19">
        <v>3.4943</v>
      </c>
      <c r="Q19">
        <v>2.9488</v>
      </c>
      <c r="R19">
        <v>2.2607</v>
      </c>
      <c r="S19">
        <v>1.2977</v>
      </c>
      <c r="T19">
        <v>-0.0187</v>
      </c>
      <c r="U19">
        <v>-0.02464</v>
      </c>
      <c r="V19">
        <v>-0.03394</v>
      </c>
      <c r="W19">
        <v>-0.03029</v>
      </c>
    </row>
    <row r="20" spans="2:23" ht="13.5">
      <c r="B20">
        <v>30</v>
      </c>
      <c r="C20">
        <v>3</v>
      </c>
      <c r="D20">
        <v>0.11248</v>
      </c>
      <c r="E20">
        <v>-0.10417</v>
      </c>
      <c r="F20">
        <v>-0.1473</v>
      </c>
      <c r="G20">
        <v>-0.15941</v>
      </c>
      <c r="H20">
        <v>-0.214</v>
      </c>
      <c r="J20">
        <f t="shared" si="0"/>
        <v>1</v>
      </c>
      <c r="K20">
        <f t="shared" si="1"/>
        <v>1.4140347508879714</v>
      </c>
      <c r="L20">
        <f t="shared" si="2"/>
        <v>1.5302870308150138</v>
      </c>
      <c r="M20">
        <f t="shared" si="3"/>
        <v>2.054334261303638</v>
      </c>
      <c r="P20">
        <v>3.7611</v>
      </c>
      <c r="Q20">
        <v>3.1668</v>
      </c>
      <c r="R20">
        <v>2.5514</v>
      </c>
      <c r="S20">
        <v>1.5215</v>
      </c>
      <c r="T20">
        <v>-0.01688</v>
      </c>
      <c r="U20">
        <v>-0.02278</v>
      </c>
      <c r="V20">
        <v>-0.02627</v>
      </c>
      <c r="W20">
        <v>-0.03355</v>
      </c>
    </row>
    <row r="21" spans="2:23" ht="13.5">
      <c r="B21">
        <v>30</v>
      </c>
      <c r="C21">
        <v>4</v>
      </c>
      <c r="D21">
        <v>0.13583</v>
      </c>
      <c r="E21">
        <v>-0.10573</v>
      </c>
      <c r="F21">
        <v>-0.1569</v>
      </c>
      <c r="G21">
        <v>-0.15171</v>
      </c>
      <c r="H21">
        <v>-0.22588</v>
      </c>
      <c r="J21">
        <f t="shared" si="0"/>
        <v>1</v>
      </c>
      <c r="K21">
        <f t="shared" si="1"/>
        <v>1.483968599262272</v>
      </c>
      <c r="L21">
        <f t="shared" si="2"/>
        <v>1.434881301428166</v>
      </c>
      <c r="M21">
        <f t="shared" si="3"/>
        <v>2.136385131939847</v>
      </c>
      <c r="P21">
        <v>3.6645</v>
      </c>
      <c r="Q21">
        <v>3.0801</v>
      </c>
      <c r="R21">
        <v>2.4747</v>
      </c>
      <c r="S21">
        <v>1.4707</v>
      </c>
      <c r="T21">
        <v>-0.02084</v>
      </c>
      <c r="U21">
        <v>-0.02488</v>
      </c>
      <c r="V21">
        <v>-0.02864</v>
      </c>
      <c r="W21">
        <v>-0.0353</v>
      </c>
    </row>
    <row r="22" spans="2:23" ht="13.5">
      <c r="B22">
        <v>30</v>
      </c>
      <c r="C22">
        <v>6</v>
      </c>
      <c r="D22">
        <v>0.34875</v>
      </c>
      <c r="E22">
        <v>-0.04865</v>
      </c>
      <c r="F22">
        <v>-0.07203</v>
      </c>
      <c r="G22">
        <v>-0.08817</v>
      </c>
      <c r="H22">
        <v>-0.08817</v>
      </c>
      <c r="J22">
        <f t="shared" si="0"/>
        <v>1</v>
      </c>
      <c r="K22">
        <f t="shared" si="1"/>
        <v>1.4805755395683453</v>
      </c>
      <c r="L22">
        <f t="shared" si="2"/>
        <v>1.812332990750257</v>
      </c>
      <c r="M22">
        <f t="shared" si="3"/>
        <v>1.812332990750257</v>
      </c>
      <c r="P22">
        <v>2.8335</v>
      </c>
      <c r="Q22">
        <v>2.2871</v>
      </c>
      <c r="R22">
        <v>1.7514</v>
      </c>
      <c r="S22">
        <v>1.0294</v>
      </c>
      <c r="T22">
        <v>-0.0167</v>
      </c>
      <c r="U22">
        <v>-0.01701</v>
      </c>
      <c r="V22">
        <v>-0.0238</v>
      </c>
      <c r="W22">
        <v>-0.02295</v>
      </c>
    </row>
    <row r="23" spans="2:23" ht="13.5">
      <c r="B23">
        <v>71</v>
      </c>
      <c r="C23">
        <v>1</v>
      </c>
      <c r="D23">
        <v>0.07201</v>
      </c>
      <c r="E23">
        <v>-0.10409</v>
      </c>
      <c r="F23">
        <v>-0.16727</v>
      </c>
      <c r="G23">
        <v>-0.21995</v>
      </c>
      <c r="H23">
        <v>-0.21842</v>
      </c>
      <c r="J23">
        <f t="shared" si="0"/>
        <v>1</v>
      </c>
      <c r="K23">
        <f t="shared" si="1"/>
        <v>1.6069747334037852</v>
      </c>
      <c r="L23">
        <f t="shared" si="2"/>
        <v>2.113075223364396</v>
      </c>
      <c r="M23">
        <f t="shared" si="3"/>
        <v>2.098376405034105</v>
      </c>
      <c r="P23">
        <v>4.0445</v>
      </c>
      <c r="Q23">
        <v>3.2872</v>
      </c>
      <c r="R23">
        <v>2.6509</v>
      </c>
      <c r="S23">
        <v>1.8304</v>
      </c>
      <c r="T23">
        <v>-0.01087</v>
      </c>
      <c r="U23">
        <v>-0.01525</v>
      </c>
      <c r="V23">
        <v>-0.00121</v>
      </c>
      <c r="W23">
        <v>-0.00258</v>
      </c>
    </row>
    <row r="24" spans="2:23" ht="13.5">
      <c r="B24">
        <v>71</v>
      </c>
      <c r="C24">
        <v>2</v>
      </c>
      <c r="D24">
        <v>0.16277</v>
      </c>
      <c r="E24">
        <v>-0.0861</v>
      </c>
      <c r="F24">
        <v>-0.15023</v>
      </c>
      <c r="G24">
        <v>-0.18009</v>
      </c>
      <c r="H24">
        <v>-0.16458</v>
      </c>
      <c r="J24">
        <f t="shared" si="0"/>
        <v>1</v>
      </c>
      <c r="K24">
        <f t="shared" si="1"/>
        <v>1.7448315911730548</v>
      </c>
      <c r="L24">
        <f t="shared" si="2"/>
        <v>2.091637630662021</v>
      </c>
      <c r="M24">
        <f t="shared" si="3"/>
        <v>1.9114982578397215</v>
      </c>
      <c r="P24">
        <v>4.0674</v>
      </c>
      <c r="Q24">
        <v>3.369</v>
      </c>
      <c r="R24">
        <v>2.8069</v>
      </c>
      <c r="S24">
        <v>2.0318</v>
      </c>
      <c r="T24">
        <v>-0.0185</v>
      </c>
      <c r="U24">
        <v>-0.01732</v>
      </c>
      <c r="V24">
        <v>-0.00811</v>
      </c>
      <c r="W24">
        <v>-0.01273</v>
      </c>
    </row>
    <row r="25" spans="2:23" ht="13.5">
      <c r="B25">
        <v>83</v>
      </c>
      <c r="C25">
        <v>3</v>
      </c>
      <c r="D25">
        <v>0.06996</v>
      </c>
      <c r="E25">
        <v>-0.02874</v>
      </c>
      <c r="F25">
        <v>-0.03525</v>
      </c>
      <c r="G25">
        <v>-0.02823</v>
      </c>
      <c r="H25">
        <v>-0.0471</v>
      </c>
      <c r="J25">
        <f t="shared" si="0"/>
        <v>1</v>
      </c>
      <c r="K25">
        <f t="shared" si="1"/>
        <v>1.2265135699373693</v>
      </c>
      <c r="L25">
        <f t="shared" si="2"/>
        <v>0.9822546972860126</v>
      </c>
      <c r="M25">
        <f t="shared" si="3"/>
        <v>1.638830897703549</v>
      </c>
      <c r="P25">
        <v>2.596</v>
      </c>
      <c r="Q25">
        <v>2.2512</v>
      </c>
      <c r="R25">
        <v>1.7995</v>
      </c>
      <c r="S25">
        <v>1.315</v>
      </c>
      <c r="T25">
        <v>-0.00157</v>
      </c>
      <c r="U25">
        <v>-0.00278</v>
      </c>
      <c r="V25">
        <v>-0.0048</v>
      </c>
      <c r="W25">
        <v>-0.00531</v>
      </c>
    </row>
    <row r="26" spans="2:23" ht="13.5">
      <c r="B26">
        <v>85</v>
      </c>
      <c r="C26">
        <v>0</v>
      </c>
      <c r="D26">
        <v>0.05273</v>
      </c>
      <c r="E26">
        <v>-0.09</v>
      </c>
      <c r="F26">
        <v>-0.11289</v>
      </c>
      <c r="G26">
        <v>-0.14181</v>
      </c>
      <c r="H26">
        <v>-0.15667</v>
      </c>
      <c r="J26">
        <f t="shared" si="0"/>
        <v>1</v>
      </c>
      <c r="K26">
        <f t="shared" si="1"/>
        <v>1.2543333333333335</v>
      </c>
      <c r="L26">
        <f t="shared" si="2"/>
        <v>1.5756666666666665</v>
      </c>
      <c r="M26">
        <f t="shared" si="3"/>
        <v>1.740777777777778</v>
      </c>
      <c r="P26">
        <v>3.7596</v>
      </c>
      <c r="Q26">
        <v>3.2781</v>
      </c>
      <c r="R26">
        <v>2.7014</v>
      </c>
      <c r="S26">
        <v>2.0795</v>
      </c>
      <c r="T26">
        <v>-0.00658</v>
      </c>
      <c r="U26">
        <v>-0.01016</v>
      </c>
      <c r="V26">
        <v>-0.01091</v>
      </c>
      <c r="W26">
        <v>-0.02114</v>
      </c>
    </row>
    <row r="27" spans="2:23" ht="13.5">
      <c r="B27">
        <v>85</v>
      </c>
      <c r="C27">
        <v>3</v>
      </c>
      <c r="D27">
        <v>0.08356</v>
      </c>
      <c r="E27">
        <v>-0.1345</v>
      </c>
      <c r="F27">
        <v>-0.1967</v>
      </c>
      <c r="G27">
        <v>-0.27371</v>
      </c>
      <c r="H27">
        <v>-0.27829</v>
      </c>
      <c r="J27">
        <f t="shared" si="0"/>
        <v>1</v>
      </c>
      <c r="K27">
        <f t="shared" si="1"/>
        <v>1.462453531598513</v>
      </c>
      <c r="L27">
        <f t="shared" si="2"/>
        <v>2.035018587360595</v>
      </c>
      <c r="M27">
        <f t="shared" si="3"/>
        <v>2.06907063197026</v>
      </c>
      <c r="P27">
        <v>4.6243</v>
      </c>
      <c r="Q27">
        <v>3.8252</v>
      </c>
      <c r="R27">
        <v>2.9651</v>
      </c>
      <c r="S27">
        <v>1.9606</v>
      </c>
      <c r="T27">
        <v>-0.01906</v>
      </c>
      <c r="U27">
        <v>-0.0222</v>
      </c>
      <c r="V27">
        <v>-0.02531</v>
      </c>
      <c r="W27">
        <v>-0.03358</v>
      </c>
    </row>
    <row r="28" spans="2:23" ht="13.5">
      <c r="B28">
        <v>85</v>
      </c>
      <c r="C28">
        <v>19</v>
      </c>
      <c r="D28">
        <v>0.09801</v>
      </c>
      <c r="E28">
        <v>-0.0628</v>
      </c>
      <c r="F28">
        <v>-0.05533</v>
      </c>
      <c r="G28">
        <v>-0.03354</v>
      </c>
      <c r="H28">
        <v>-0.07274</v>
      </c>
      <c r="J28">
        <f t="shared" si="0"/>
        <v>1</v>
      </c>
      <c r="K28">
        <f t="shared" si="1"/>
        <v>0.8810509554140128</v>
      </c>
      <c r="L28">
        <f t="shared" si="2"/>
        <v>0.5340764331210192</v>
      </c>
      <c r="M28">
        <f t="shared" si="3"/>
        <v>1.15828025477707</v>
      </c>
      <c r="P28">
        <v>2.5697</v>
      </c>
      <c r="Q28">
        <v>2.094</v>
      </c>
      <c r="R28">
        <v>1.7605</v>
      </c>
      <c r="S28">
        <v>1.071</v>
      </c>
      <c r="T28">
        <v>-0.00722</v>
      </c>
      <c r="U28">
        <v>-0.00726</v>
      </c>
      <c r="V28">
        <v>-0.00767</v>
      </c>
      <c r="W28">
        <v>-0.01269</v>
      </c>
    </row>
    <row r="29" spans="2:23" ht="13.5">
      <c r="B29">
        <v>85</v>
      </c>
      <c r="C29">
        <v>20</v>
      </c>
      <c r="D29">
        <v>0.16585</v>
      </c>
      <c r="E29">
        <v>-0.05583</v>
      </c>
      <c r="F29">
        <v>-0.06922</v>
      </c>
      <c r="G29">
        <v>-0.06361</v>
      </c>
      <c r="H29">
        <v>-0.09762</v>
      </c>
      <c r="J29">
        <f t="shared" si="0"/>
        <v>1</v>
      </c>
      <c r="K29">
        <f t="shared" si="1"/>
        <v>1.2398352140426294</v>
      </c>
      <c r="L29">
        <f t="shared" si="2"/>
        <v>1.139351603080781</v>
      </c>
      <c r="M29">
        <f t="shared" si="3"/>
        <v>1.7485222998387964</v>
      </c>
      <c r="P29">
        <v>2.911</v>
      </c>
      <c r="Q29">
        <v>2.3315</v>
      </c>
      <c r="R29">
        <v>1.8584</v>
      </c>
      <c r="S29">
        <v>1.1251</v>
      </c>
      <c r="T29">
        <v>-0.01024</v>
      </c>
      <c r="U29">
        <v>-0.01462</v>
      </c>
      <c r="V29">
        <v>-0.01825</v>
      </c>
      <c r="W29">
        <v>-0.02558</v>
      </c>
    </row>
    <row r="30" spans="2:23" ht="13.5">
      <c r="B30">
        <v>85</v>
      </c>
      <c r="C30">
        <v>21</v>
      </c>
      <c r="D30">
        <v>0.18212</v>
      </c>
      <c r="E30">
        <v>-0.05582</v>
      </c>
      <c r="F30">
        <v>-0.06238</v>
      </c>
      <c r="G30">
        <v>-0.04028</v>
      </c>
      <c r="H30">
        <v>-0.04765</v>
      </c>
      <c r="J30">
        <f t="shared" si="0"/>
        <v>1</v>
      </c>
      <c r="K30">
        <f t="shared" si="1"/>
        <v>1.1175206019347903</v>
      </c>
      <c r="L30">
        <f t="shared" si="2"/>
        <v>0.7216051594410606</v>
      </c>
      <c r="M30">
        <f t="shared" si="3"/>
        <v>0.8536366893586528</v>
      </c>
      <c r="P30">
        <v>2.9848</v>
      </c>
      <c r="Q30">
        <v>2.4006</v>
      </c>
      <c r="R30">
        <v>1.8211</v>
      </c>
      <c r="S30">
        <v>1.1659</v>
      </c>
      <c r="T30">
        <v>-0.01123</v>
      </c>
      <c r="U30">
        <v>-0.01141</v>
      </c>
      <c r="V30">
        <v>-0.0136</v>
      </c>
      <c r="W30">
        <v>-0.01556</v>
      </c>
    </row>
    <row r="31" spans="2:23" ht="13.5">
      <c r="B31">
        <v>86</v>
      </c>
      <c r="C31">
        <v>23</v>
      </c>
      <c r="D31">
        <v>0.14658</v>
      </c>
      <c r="E31">
        <v>-0.11538</v>
      </c>
      <c r="F31">
        <v>-0.18519</v>
      </c>
      <c r="G31">
        <v>-0.20843</v>
      </c>
      <c r="H31">
        <v>-0.32467</v>
      </c>
      <c r="J31">
        <f t="shared" si="0"/>
        <v>1</v>
      </c>
      <c r="K31">
        <f t="shared" si="1"/>
        <v>1.6050442017680706</v>
      </c>
      <c r="L31">
        <f t="shared" si="2"/>
        <v>1.8064655919570116</v>
      </c>
      <c r="M31">
        <f t="shared" si="3"/>
        <v>2.8139192234356045</v>
      </c>
      <c r="P31">
        <v>4.0784</v>
      </c>
      <c r="Q31">
        <v>3.3745</v>
      </c>
      <c r="R31">
        <v>2.8199</v>
      </c>
      <c r="S31">
        <v>1.7116</v>
      </c>
      <c r="T31">
        <v>-0.02709</v>
      </c>
      <c r="U31">
        <v>-0.02981</v>
      </c>
      <c r="V31">
        <v>-0.03037</v>
      </c>
      <c r="W31">
        <v>-0.04843</v>
      </c>
    </row>
    <row r="32" spans="2:23" ht="13.5">
      <c r="B32">
        <v>87</v>
      </c>
      <c r="C32">
        <v>2</v>
      </c>
      <c r="D32">
        <v>0.05347</v>
      </c>
      <c r="E32">
        <v>-0.33428</v>
      </c>
      <c r="F32">
        <v>-0.40669</v>
      </c>
      <c r="G32">
        <v>-0.53375</v>
      </c>
      <c r="H32">
        <v>-0.48799</v>
      </c>
      <c r="J32">
        <f t="shared" si="0"/>
        <v>1</v>
      </c>
      <c r="K32">
        <f t="shared" si="1"/>
        <v>1.2166148139284432</v>
      </c>
      <c r="L32">
        <f t="shared" si="2"/>
        <v>1.596715328467153</v>
      </c>
      <c r="M32">
        <f t="shared" si="3"/>
        <v>1.4598240995572573</v>
      </c>
      <c r="P32">
        <v>5.9659</v>
      </c>
      <c r="Q32">
        <v>5.2308</v>
      </c>
      <c r="R32">
        <v>4.3055</v>
      </c>
      <c r="S32">
        <v>3.1997</v>
      </c>
      <c r="T32">
        <v>-0.0484</v>
      </c>
      <c r="U32">
        <v>-0.03357</v>
      </c>
      <c r="V32">
        <v>-0.01448</v>
      </c>
      <c r="W32">
        <v>-0.00067</v>
      </c>
    </row>
    <row r="33" spans="2:23" ht="13.5">
      <c r="B33">
        <v>109</v>
      </c>
      <c r="C33">
        <v>0</v>
      </c>
      <c r="D33">
        <v>0.08822</v>
      </c>
      <c r="E33">
        <v>-0.1057</v>
      </c>
      <c r="F33">
        <v>-0.11086</v>
      </c>
      <c r="G33">
        <v>-0.08843</v>
      </c>
      <c r="H33">
        <v>-0.13593</v>
      </c>
      <c r="J33">
        <f t="shared" si="0"/>
        <v>1</v>
      </c>
      <c r="K33">
        <f t="shared" si="1"/>
        <v>1.0488174077578052</v>
      </c>
      <c r="L33">
        <f t="shared" si="2"/>
        <v>0.8366130558183538</v>
      </c>
      <c r="M33">
        <f t="shared" si="3"/>
        <v>1.2859981078524123</v>
      </c>
      <c r="P33">
        <v>3.0243</v>
      </c>
      <c r="Q33">
        <v>2.4722</v>
      </c>
      <c r="R33">
        <v>2.0426</v>
      </c>
      <c r="S33">
        <v>1.2804</v>
      </c>
      <c r="T33">
        <v>-0.01439</v>
      </c>
      <c r="U33">
        <v>-0.01825</v>
      </c>
      <c r="V33">
        <v>-0.01334</v>
      </c>
      <c r="W33">
        <v>-0.01782</v>
      </c>
    </row>
    <row r="34" spans="2:23" ht="13.5">
      <c r="B34">
        <v>109</v>
      </c>
      <c r="C34">
        <v>1</v>
      </c>
      <c r="D34">
        <v>0.11876</v>
      </c>
      <c r="E34">
        <v>-0.0887</v>
      </c>
      <c r="F34">
        <v>-0.10293</v>
      </c>
      <c r="G34">
        <v>-0.08271</v>
      </c>
      <c r="H34">
        <v>-0.15127</v>
      </c>
      <c r="J34">
        <f t="shared" si="0"/>
        <v>1</v>
      </c>
      <c r="K34">
        <f t="shared" si="1"/>
        <v>1.1604284103720406</v>
      </c>
      <c r="L34">
        <f t="shared" si="2"/>
        <v>0.9324689966178129</v>
      </c>
      <c r="M34">
        <f t="shared" si="3"/>
        <v>1.7054114994363019</v>
      </c>
      <c r="P34">
        <v>3.1192</v>
      </c>
      <c r="Q34">
        <v>2.5166</v>
      </c>
      <c r="R34">
        <v>2.0439</v>
      </c>
      <c r="S34">
        <v>1.2711</v>
      </c>
      <c r="T34">
        <v>-0.01488</v>
      </c>
      <c r="U34">
        <v>-0.01577</v>
      </c>
      <c r="V34">
        <v>-0.01669</v>
      </c>
      <c r="W34">
        <v>-0.02294</v>
      </c>
    </row>
    <row r="35" spans="2:23" ht="13.5">
      <c r="B35">
        <v>109</v>
      </c>
      <c r="C35">
        <v>2</v>
      </c>
      <c r="D35">
        <v>0.06278</v>
      </c>
      <c r="E35">
        <v>-0.13943</v>
      </c>
      <c r="F35">
        <v>-0.17633</v>
      </c>
      <c r="G35">
        <v>-0.17142</v>
      </c>
      <c r="H35">
        <v>-0.22879</v>
      </c>
      <c r="J35">
        <f t="shared" si="0"/>
        <v>1</v>
      </c>
      <c r="K35">
        <f t="shared" si="1"/>
        <v>1.2646489277773791</v>
      </c>
      <c r="L35">
        <f t="shared" si="2"/>
        <v>1.2294341246503622</v>
      </c>
      <c r="M35">
        <f t="shared" si="3"/>
        <v>1.6408950727963854</v>
      </c>
      <c r="P35">
        <v>3.472</v>
      </c>
      <c r="Q35">
        <v>2.8458</v>
      </c>
      <c r="R35">
        <v>2.3041</v>
      </c>
      <c r="S35">
        <v>1.5099</v>
      </c>
      <c r="T35">
        <v>-0.0155</v>
      </c>
      <c r="U35">
        <v>-0.02636</v>
      </c>
      <c r="V35">
        <v>-0.02462</v>
      </c>
      <c r="W35">
        <v>-0.03511</v>
      </c>
    </row>
    <row r="36" spans="2:23" ht="13.5">
      <c r="B36">
        <v>109</v>
      </c>
      <c r="C36">
        <v>22</v>
      </c>
      <c r="D36">
        <v>0.07966</v>
      </c>
      <c r="E36">
        <v>-0.11056</v>
      </c>
      <c r="F36">
        <v>-0.19173</v>
      </c>
      <c r="G36">
        <v>-0.2368</v>
      </c>
      <c r="H36">
        <v>-0.30666</v>
      </c>
      <c r="J36">
        <f t="shared" si="0"/>
        <v>1</v>
      </c>
      <c r="K36">
        <f t="shared" si="1"/>
        <v>1.734171490593343</v>
      </c>
      <c r="L36">
        <f t="shared" si="2"/>
        <v>2.141823444283647</v>
      </c>
      <c r="M36">
        <f t="shared" si="3"/>
        <v>2.7736975397973946</v>
      </c>
      <c r="P36">
        <v>3.8647</v>
      </c>
      <c r="Q36">
        <v>3.141</v>
      </c>
      <c r="R36">
        <v>2.6274</v>
      </c>
      <c r="S36">
        <v>1.5053</v>
      </c>
      <c r="T36">
        <v>-0.01401</v>
      </c>
      <c r="U36">
        <v>-0.01702</v>
      </c>
      <c r="V36">
        <v>-0.01999</v>
      </c>
      <c r="W36">
        <v>-0.0261</v>
      </c>
    </row>
    <row r="37" spans="2:23" ht="13.5">
      <c r="B37">
        <v>116</v>
      </c>
      <c r="C37">
        <v>5</v>
      </c>
      <c r="D37">
        <v>0.07389</v>
      </c>
      <c r="E37">
        <v>-0.16759</v>
      </c>
      <c r="F37">
        <v>-0.23776</v>
      </c>
      <c r="G37">
        <v>-0.36902</v>
      </c>
      <c r="H37">
        <v>-0.33695</v>
      </c>
      <c r="J37">
        <f t="shared" si="0"/>
        <v>1</v>
      </c>
      <c r="K37">
        <f t="shared" si="1"/>
        <v>1.4187003997851901</v>
      </c>
      <c r="L37">
        <f t="shared" si="2"/>
        <v>2.2019213556894806</v>
      </c>
      <c r="M37">
        <f t="shared" si="3"/>
        <v>2.0105614893490067</v>
      </c>
      <c r="P37">
        <v>5.2078</v>
      </c>
      <c r="Q37">
        <v>4.3669</v>
      </c>
      <c r="R37">
        <v>3.5285</v>
      </c>
      <c r="S37">
        <v>2.4879</v>
      </c>
      <c r="T37">
        <v>-0.0238</v>
      </c>
      <c r="U37">
        <v>-0.02816</v>
      </c>
      <c r="V37">
        <v>-0.00249</v>
      </c>
      <c r="W37">
        <v>0.03378</v>
      </c>
    </row>
    <row r="39" spans="9:13" ht="13.5">
      <c r="I39" t="s">
        <v>27</v>
      </c>
      <c r="J39">
        <f>29/7.3</f>
        <v>3.9726027397260273</v>
      </c>
      <c r="K39">
        <f>21/7.3</f>
        <v>2.8767123287671232</v>
      </c>
      <c r="L39">
        <f>15/7.3</f>
        <v>2.0547945205479454</v>
      </c>
      <c r="M39">
        <f>11/7.3</f>
        <v>1.5068493150684932</v>
      </c>
    </row>
    <row r="40" spans="1:13" s="1" customFormat="1" ht="13.5">
      <c r="A40" s="1" t="s">
        <v>12</v>
      </c>
      <c r="H40" s="1" t="s">
        <v>28</v>
      </c>
      <c r="I40" s="1" t="s">
        <v>8</v>
      </c>
      <c r="J40" s="1">
        <f>AVERAGE(J43:J128)</f>
        <v>1</v>
      </c>
      <c r="K40" s="1">
        <f>AVERAGE(K43:K128)</f>
        <v>1.2056003473914785</v>
      </c>
      <c r="L40" s="1">
        <f>AVERAGE(L43:L128)</f>
        <v>1.3142262514918508</v>
      </c>
      <c r="M40" s="1">
        <f>AVERAGE(M43:M128)</f>
        <v>1.675908175565788</v>
      </c>
    </row>
    <row r="41" spans="1:13" s="1" customFormat="1" ht="13.5">
      <c r="A41" s="2" t="s">
        <v>25</v>
      </c>
      <c r="I41" s="1" t="s">
        <v>9</v>
      </c>
      <c r="J41" s="1">
        <f>STDEV(J43:J128)</f>
        <v>0</v>
      </c>
      <c r="K41" s="1">
        <f>STDEV(K43:K128)</f>
        <v>0.20766774113882372</v>
      </c>
      <c r="L41" s="1">
        <f>STDEV(L43:L128)</f>
        <v>0.3962272978027746</v>
      </c>
      <c r="M41" s="1">
        <f>STDEV(M43:M128)</f>
        <v>0.49931050550787076</v>
      </c>
    </row>
    <row r="43" spans="2:23" ht="13.5">
      <c r="B43" t="s">
        <v>14</v>
      </c>
      <c r="C43" t="s">
        <v>15</v>
      </c>
      <c r="D43" t="s">
        <v>16</v>
      </c>
      <c r="E43" t="s">
        <v>17</v>
      </c>
      <c r="F43" t="s">
        <v>20</v>
      </c>
      <c r="G43" t="s">
        <v>18</v>
      </c>
      <c r="H43" t="s">
        <v>19</v>
      </c>
      <c r="J43" t="s">
        <v>21</v>
      </c>
      <c r="K43" t="s">
        <v>22</v>
      </c>
      <c r="L43" t="s">
        <v>23</v>
      </c>
      <c r="M43" t="s">
        <v>24</v>
      </c>
      <c r="P43" t="s">
        <v>0</v>
      </c>
      <c r="Q43" t="s">
        <v>1</v>
      </c>
      <c r="R43" t="s">
        <v>2</v>
      </c>
      <c r="S43" t="s">
        <v>3</v>
      </c>
      <c r="T43" t="s">
        <v>4</v>
      </c>
      <c r="U43" t="s">
        <v>5</v>
      </c>
      <c r="V43" t="s">
        <v>6</v>
      </c>
      <c r="W43" t="s">
        <v>7</v>
      </c>
    </row>
    <row r="44" spans="2:23" ht="13.5">
      <c r="B44">
        <v>255</v>
      </c>
      <c r="C44">
        <v>18</v>
      </c>
      <c r="D44">
        <v>-0.00671</v>
      </c>
      <c r="E44">
        <v>-0.15338</v>
      </c>
      <c r="F44">
        <v>-0.19497</v>
      </c>
      <c r="G44">
        <v>-0.23681</v>
      </c>
      <c r="H44">
        <v>-0.36265</v>
      </c>
      <c r="J44">
        <f>E44/E44</f>
        <v>1</v>
      </c>
      <c r="K44">
        <f>F44/E44</f>
        <v>1.2711566045116705</v>
      </c>
      <c r="L44">
        <f>G44/E44</f>
        <v>1.543943147737645</v>
      </c>
      <c r="M44">
        <f>H44/E44</f>
        <v>2.3643890989698786</v>
      </c>
      <c r="P44">
        <v>4.3958</v>
      </c>
      <c r="Q44">
        <v>3.6544</v>
      </c>
      <c r="R44">
        <v>3.1045</v>
      </c>
      <c r="S44">
        <v>1.9297</v>
      </c>
      <c r="T44">
        <v>0.00198</v>
      </c>
      <c r="U44">
        <v>0.00091</v>
      </c>
      <c r="V44">
        <v>0.00626</v>
      </c>
      <c r="W44">
        <v>0.00841</v>
      </c>
    </row>
    <row r="45" spans="2:23" ht="13.5">
      <c r="B45">
        <v>255</v>
      </c>
      <c r="C45">
        <v>19</v>
      </c>
      <c r="D45">
        <v>-0.01078</v>
      </c>
      <c r="E45">
        <v>-0.09364</v>
      </c>
      <c r="F45">
        <v>-0.11724</v>
      </c>
      <c r="G45">
        <v>-0.14421</v>
      </c>
      <c r="H45">
        <v>-0.23531</v>
      </c>
      <c r="J45">
        <f aca="true" t="shared" si="4" ref="J45:J108">E45/E45</f>
        <v>1</v>
      </c>
      <c r="K45">
        <f aca="true" t="shared" si="5" ref="K45:K108">F45/E45</f>
        <v>1.2520290474156344</v>
      </c>
      <c r="L45">
        <f aca="true" t="shared" si="6" ref="L45:L108">G45/E45</f>
        <v>1.5400469884664674</v>
      </c>
      <c r="M45">
        <f aca="true" t="shared" si="7" ref="M45:M108">H45/E45</f>
        <v>2.5129218282785133</v>
      </c>
      <c r="P45">
        <v>4.006</v>
      </c>
      <c r="Q45">
        <v>3.3356</v>
      </c>
      <c r="R45">
        <v>2.9145</v>
      </c>
      <c r="S45">
        <v>1.8487</v>
      </c>
      <c r="T45">
        <v>0.00151</v>
      </c>
      <c r="U45">
        <v>-0.00352</v>
      </c>
      <c r="V45">
        <v>-0.00556</v>
      </c>
      <c r="W45">
        <v>-0.00607</v>
      </c>
    </row>
    <row r="46" spans="2:23" ht="13.5">
      <c r="B46">
        <v>244</v>
      </c>
      <c r="C46">
        <v>2</v>
      </c>
      <c r="D46">
        <v>0.01763</v>
      </c>
      <c r="E46">
        <v>-0.15157</v>
      </c>
      <c r="F46">
        <v>-0.19665</v>
      </c>
      <c r="G46">
        <v>-0.13479</v>
      </c>
      <c r="H46">
        <v>-0.15114</v>
      </c>
      <c r="J46">
        <f t="shared" si="4"/>
        <v>1</v>
      </c>
      <c r="K46">
        <f t="shared" si="5"/>
        <v>1.2974203338391501</v>
      </c>
      <c r="L46">
        <f t="shared" si="6"/>
        <v>0.8892920762683907</v>
      </c>
      <c r="M46">
        <f t="shared" si="7"/>
        <v>0.9971630269842316</v>
      </c>
      <c r="P46">
        <v>3.421</v>
      </c>
      <c r="Q46">
        <v>2.6466</v>
      </c>
      <c r="R46">
        <v>1.9343</v>
      </c>
      <c r="S46">
        <v>1.1156</v>
      </c>
      <c r="T46">
        <v>-0.00508</v>
      </c>
      <c r="U46">
        <v>-0.00866</v>
      </c>
      <c r="V46">
        <v>-0.00387</v>
      </c>
      <c r="W46">
        <v>-0.00385</v>
      </c>
    </row>
    <row r="47" spans="2:23" ht="13.5">
      <c r="B47">
        <v>244</v>
      </c>
      <c r="C47">
        <v>23</v>
      </c>
      <c r="D47">
        <v>0.00223</v>
      </c>
      <c r="E47">
        <v>-0.17919</v>
      </c>
      <c r="F47">
        <v>-0.20039</v>
      </c>
      <c r="G47">
        <v>-0.2056</v>
      </c>
      <c r="H47">
        <v>-0.27532</v>
      </c>
      <c r="J47">
        <f t="shared" si="4"/>
        <v>1</v>
      </c>
      <c r="K47">
        <f t="shared" si="5"/>
        <v>1.1183101735587926</v>
      </c>
      <c r="L47">
        <f t="shared" si="6"/>
        <v>1.147385456777722</v>
      </c>
      <c r="M47">
        <f t="shared" si="7"/>
        <v>1.5364696690663544</v>
      </c>
      <c r="P47">
        <v>4.6051</v>
      </c>
      <c r="Q47">
        <v>3.7082</v>
      </c>
      <c r="R47">
        <v>3.1302</v>
      </c>
      <c r="S47">
        <v>2.0272</v>
      </c>
      <c r="T47">
        <v>-0.00083</v>
      </c>
      <c r="U47">
        <v>-0.00285</v>
      </c>
      <c r="V47">
        <v>-0.00309</v>
      </c>
      <c r="W47">
        <v>-0.00458</v>
      </c>
    </row>
    <row r="48" spans="2:23" ht="13.5">
      <c r="B48">
        <v>254</v>
      </c>
      <c r="C48">
        <v>17</v>
      </c>
      <c r="D48">
        <v>-0.01607</v>
      </c>
      <c r="E48">
        <v>-0.32292</v>
      </c>
      <c r="F48">
        <v>-0.40456</v>
      </c>
      <c r="G48">
        <v>-0.3742</v>
      </c>
      <c r="H48">
        <v>-0.52932</v>
      </c>
      <c r="J48">
        <f t="shared" si="4"/>
        <v>1</v>
      </c>
      <c r="K48">
        <f t="shared" si="5"/>
        <v>1.252818035426731</v>
      </c>
      <c r="L48">
        <f t="shared" si="6"/>
        <v>1.158800941409637</v>
      </c>
      <c r="M48">
        <f t="shared" si="7"/>
        <v>1.639167595689335</v>
      </c>
      <c r="P48">
        <v>6.2203</v>
      </c>
      <c r="Q48">
        <v>5.0958</v>
      </c>
      <c r="R48">
        <v>4.2362</v>
      </c>
      <c r="S48">
        <v>2.6773</v>
      </c>
      <c r="T48">
        <v>0.01443</v>
      </c>
      <c r="U48">
        <v>0.01467</v>
      </c>
      <c r="V48">
        <v>0.0216</v>
      </c>
      <c r="W48">
        <v>0.02475</v>
      </c>
    </row>
    <row r="49" spans="2:23" ht="13.5">
      <c r="B49">
        <v>254</v>
      </c>
      <c r="C49">
        <v>18</v>
      </c>
      <c r="D49">
        <v>-0.00241</v>
      </c>
      <c r="E49">
        <v>-0.30211</v>
      </c>
      <c r="F49">
        <v>-0.28782</v>
      </c>
      <c r="G49">
        <v>-0.28615</v>
      </c>
      <c r="H49">
        <v>-0.39819</v>
      </c>
      <c r="J49">
        <f t="shared" si="4"/>
        <v>1</v>
      </c>
      <c r="K49">
        <f t="shared" si="5"/>
        <v>0.9526993479196321</v>
      </c>
      <c r="L49">
        <f t="shared" si="6"/>
        <v>0.9471715600278046</v>
      </c>
      <c r="M49">
        <f t="shared" si="7"/>
        <v>1.318029856674721</v>
      </c>
      <c r="P49">
        <v>5.568</v>
      </c>
      <c r="Q49">
        <v>4.5384</v>
      </c>
      <c r="R49">
        <v>3.7421</v>
      </c>
      <c r="S49">
        <v>2.4347</v>
      </c>
      <c r="T49">
        <v>0.00195</v>
      </c>
      <c r="U49">
        <v>0.00282</v>
      </c>
      <c r="V49">
        <v>0.00622</v>
      </c>
      <c r="W49">
        <v>0.00349</v>
      </c>
    </row>
    <row r="50" spans="2:23" ht="13.5">
      <c r="B50">
        <v>254</v>
      </c>
      <c r="C50">
        <v>19</v>
      </c>
      <c r="D50">
        <v>0.00442</v>
      </c>
      <c r="E50">
        <v>-0.2515</v>
      </c>
      <c r="F50">
        <v>-0.26551</v>
      </c>
      <c r="G50">
        <v>-0.25037</v>
      </c>
      <c r="H50">
        <v>-0.3423</v>
      </c>
      <c r="J50">
        <f t="shared" si="4"/>
        <v>1</v>
      </c>
      <c r="K50">
        <f t="shared" si="5"/>
        <v>1.0557057654075548</v>
      </c>
      <c r="L50">
        <f t="shared" si="6"/>
        <v>0.995506958250497</v>
      </c>
      <c r="M50">
        <f t="shared" si="7"/>
        <v>1.3610337972166997</v>
      </c>
      <c r="P50">
        <v>4.7725</v>
      </c>
      <c r="Q50">
        <v>3.8293</v>
      </c>
      <c r="R50">
        <v>3.1606</v>
      </c>
      <c r="S50">
        <v>1.9496</v>
      </c>
      <c r="T50">
        <v>-0.00272</v>
      </c>
      <c r="U50">
        <v>-0.0057</v>
      </c>
      <c r="V50">
        <v>-0.00742</v>
      </c>
      <c r="W50">
        <v>-0.00621</v>
      </c>
    </row>
    <row r="51" spans="2:23" ht="13.5">
      <c r="B51">
        <v>83</v>
      </c>
      <c r="C51">
        <v>4</v>
      </c>
      <c r="D51">
        <v>0.00648</v>
      </c>
      <c r="E51">
        <v>-0.07116</v>
      </c>
      <c r="F51">
        <v>-0.0654</v>
      </c>
      <c r="G51">
        <v>-0.04181</v>
      </c>
      <c r="H51">
        <v>-0.06022</v>
      </c>
      <c r="J51">
        <f t="shared" si="4"/>
        <v>1</v>
      </c>
      <c r="K51">
        <f t="shared" si="5"/>
        <v>0.9190556492411467</v>
      </c>
      <c r="L51">
        <f t="shared" si="6"/>
        <v>0.5875491849353569</v>
      </c>
      <c r="M51">
        <f t="shared" si="7"/>
        <v>0.8462619449128724</v>
      </c>
      <c r="P51">
        <v>2.9033</v>
      </c>
      <c r="Q51">
        <v>2.4831</v>
      </c>
      <c r="R51">
        <v>2.0046</v>
      </c>
      <c r="S51">
        <v>1.4254</v>
      </c>
      <c r="T51">
        <v>-0.00056</v>
      </c>
      <c r="U51">
        <v>-0.00536</v>
      </c>
      <c r="V51">
        <v>-0.00531</v>
      </c>
      <c r="W51">
        <v>-0.00661</v>
      </c>
    </row>
    <row r="52" spans="2:23" ht="13.5">
      <c r="B52">
        <v>83</v>
      </c>
      <c r="C52">
        <v>17</v>
      </c>
      <c r="D52">
        <v>-0.01158</v>
      </c>
      <c r="E52">
        <v>-0.46975</v>
      </c>
      <c r="F52">
        <v>-0.47752</v>
      </c>
      <c r="G52">
        <v>-0.50149</v>
      </c>
      <c r="H52">
        <v>-0.61123</v>
      </c>
      <c r="J52">
        <f t="shared" si="4"/>
        <v>1</v>
      </c>
      <c r="K52">
        <f t="shared" si="5"/>
        <v>1.0165407131452902</v>
      </c>
      <c r="L52">
        <f t="shared" si="6"/>
        <v>1.0675678552421501</v>
      </c>
      <c r="M52">
        <f t="shared" si="7"/>
        <v>1.301181479510378</v>
      </c>
      <c r="P52">
        <v>6.0612</v>
      </c>
      <c r="Q52">
        <v>5.1454</v>
      </c>
      <c r="R52">
        <v>4.2743</v>
      </c>
      <c r="S52">
        <v>2.8476</v>
      </c>
      <c r="T52">
        <v>0.01754</v>
      </c>
      <c r="U52">
        <v>0.00993</v>
      </c>
      <c r="V52">
        <v>0.00692</v>
      </c>
      <c r="W52">
        <v>0.009</v>
      </c>
    </row>
    <row r="53" spans="2:23" ht="13.5">
      <c r="B53">
        <v>83</v>
      </c>
      <c r="C53">
        <v>18</v>
      </c>
      <c r="D53">
        <v>0.00172</v>
      </c>
      <c r="E53">
        <v>-0.38388</v>
      </c>
      <c r="F53">
        <v>-0.47581</v>
      </c>
      <c r="G53">
        <v>-0.46857</v>
      </c>
      <c r="H53">
        <v>-0.60794</v>
      </c>
      <c r="J53">
        <f t="shared" si="4"/>
        <v>1</v>
      </c>
      <c r="K53">
        <f t="shared" si="5"/>
        <v>1.2394758778785038</v>
      </c>
      <c r="L53">
        <f t="shared" si="6"/>
        <v>1.220615817442951</v>
      </c>
      <c r="M53">
        <f t="shared" si="7"/>
        <v>1.583671980827342</v>
      </c>
      <c r="P53">
        <v>5.6502</v>
      </c>
      <c r="Q53">
        <v>4.7282</v>
      </c>
      <c r="R53">
        <v>3.9365</v>
      </c>
      <c r="S53">
        <v>2.4352</v>
      </c>
      <c r="T53">
        <v>-0.00192</v>
      </c>
      <c r="U53">
        <v>-0.00975</v>
      </c>
      <c r="V53">
        <v>-0.0144</v>
      </c>
      <c r="W53">
        <v>-0.0231</v>
      </c>
    </row>
    <row r="54" spans="2:23" ht="13.5">
      <c r="B54">
        <v>83</v>
      </c>
      <c r="C54">
        <v>19</v>
      </c>
      <c r="D54">
        <v>0.01784</v>
      </c>
      <c r="E54">
        <v>-0.33593</v>
      </c>
      <c r="F54">
        <v>-0.38413</v>
      </c>
      <c r="G54">
        <v>-0.36548</v>
      </c>
      <c r="H54">
        <v>-0.55777</v>
      </c>
      <c r="J54">
        <f t="shared" si="4"/>
        <v>1</v>
      </c>
      <c r="K54">
        <f t="shared" si="5"/>
        <v>1.1434822730926086</v>
      </c>
      <c r="L54">
        <f t="shared" si="6"/>
        <v>1.0879647545619624</v>
      </c>
      <c r="M54">
        <f t="shared" si="7"/>
        <v>1.6603756735034083</v>
      </c>
      <c r="P54">
        <v>5.3192</v>
      </c>
      <c r="Q54">
        <v>4.4192</v>
      </c>
      <c r="R54">
        <v>3.693</v>
      </c>
      <c r="S54">
        <v>2.2473</v>
      </c>
      <c r="T54">
        <v>-0.01631</v>
      </c>
      <c r="U54">
        <v>-0.02207</v>
      </c>
      <c r="V54">
        <v>-0.02256</v>
      </c>
      <c r="W54">
        <v>-0.02856</v>
      </c>
    </row>
    <row r="55" spans="2:23" ht="13.5">
      <c r="B55">
        <v>83</v>
      </c>
      <c r="C55">
        <v>20</v>
      </c>
      <c r="D55">
        <v>0.01306</v>
      </c>
      <c r="E55">
        <v>-0.30135</v>
      </c>
      <c r="F55">
        <v>-0.36906</v>
      </c>
      <c r="G55">
        <v>-0.44652</v>
      </c>
      <c r="H55">
        <v>-0.68369</v>
      </c>
      <c r="J55">
        <f t="shared" si="4"/>
        <v>1</v>
      </c>
      <c r="K55">
        <f t="shared" si="5"/>
        <v>1.224688899950224</v>
      </c>
      <c r="L55">
        <f t="shared" si="6"/>
        <v>1.4817322050771526</v>
      </c>
      <c r="M55">
        <f t="shared" si="7"/>
        <v>2.2687572590011613</v>
      </c>
      <c r="P55">
        <v>5.7383</v>
      </c>
      <c r="Q55">
        <v>4.7951</v>
      </c>
      <c r="R55">
        <v>3.95</v>
      </c>
      <c r="S55">
        <v>2.3959</v>
      </c>
      <c r="T55">
        <v>-0.01013</v>
      </c>
      <c r="U55">
        <v>-0.01269</v>
      </c>
      <c r="V55">
        <v>-0.0153</v>
      </c>
      <c r="W55">
        <v>-0.02507</v>
      </c>
    </row>
    <row r="56" spans="2:23" ht="13.5">
      <c r="B56">
        <v>83</v>
      </c>
      <c r="C56">
        <v>21</v>
      </c>
      <c r="D56">
        <v>0.00446</v>
      </c>
      <c r="E56">
        <v>-0.36001</v>
      </c>
      <c r="F56">
        <v>-0.48363</v>
      </c>
      <c r="G56">
        <v>-0.5144</v>
      </c>
      <c r="H56">
        <v>-0.79011</v>
      </c>
      <c r="J56">
        <f t="shared" si="4"/>
        <v>1</v>
      </c>
      <c r="K56">
        <f t="shared" si="5"/>
        <v>1.3433793505735951</v>
      </c>
      <c r="L56">
        <f t="shared" si="6"/>
        <v>1.4288491986333711</v>
      </c>
      <c r="M56">
        <f t="shared" si="7"/>
        <v>2.1946890364156553</v>
      </c>
      <c r="P56">
        <v>6.0769</v>
      </c>
      <c r="Q56">
        <v>5.0322</v>
      </c>
      <c r="R56">
        <v>4.2183</v>
      </c>
      <c r="S56">
        <v>2.5124</v>
      </c>
      <c r="T56">
        <v>-0.00452</v>
      </c>
      <c r="U56">
        <v>-0.00859</v>
      </c>
      <c r="V56">
        <v>-0.00836</v>
      </c>
      <c r="W56">
        <v>-0.01148</v>
      </c>
    </row>
    <row r="57" spans="2:23" ht="13.5">
      <c r="B57">
        <v>83</v>
      </c>
      <c r="C57">
        <v>22</v>
      </c>
      <c r="D57">
        <v>0.00895</v>
      </c>
      <c r="E57">
        <v>-0.30901</v>
      </c>
      <c r="F57">
        <v>-0.34843</v>
      </c>
      <c r="G57">
        <v>-0.38377</v>
      </c>
      <c r="H57">
        <v>-0.60903</v>
      </c>
      <c r="J57">
        <f t="shared" si="4"/>
        <v>1</v>
      </c>
      <c r="K57">
        <f t="shared" si="5"/>
        <v>1.127568687097505</v>
      </c>
      <c r="L57">
        <f t="shared" si="6"/>
        <v>1.2419339179961812</v>
      </c>
      <c r="M57">
        <f t="shared" si="7"/>
        <v>1.9709070903854242</v>
      </c>
      <c r="P57">
        <v>5.2843</v>
      </c>
      <c r="Q57">
        <v>4.4606</v>
      </c>
      <c r="R57">
        <v>3.6613</v>
      </c>
      <c r="S57">
        <v>2.2006</v>
      </c>
      <c r="T57">
        <v>-0.00722</v>
      </c>
      <c r="U57">
        <v>-0.00849</v>
      </c>
      <c r="V57">
        <v>-0.00876</v>
      </c>
      <c r="W57">
        <v>-0.01456</v>
      </c>
    </row>
    <row r="58" spans="2:23" ht="13.5">
      <c r="B58">
        <v>245</v>
      </c>
      <c r="C58">
        <v>0</v>
      </c>
      <c r="D58">
        <v>0.01954</v>
      </c>
      <c r="E58">
        <v>-0.11604</v>
      </c>
      <c r="F58">
        <v>-0.13542</v>
      </c>
      <c r="G58">
        <v>-0.13375</v>
      </c>
      <c r="H58">
        <v>-0.17421</v>
      </c>
      <c r="J58">
        <f t="shared" si="4"/>
        <v>1</v>
      </c>
      <c r="K58">
        <f t="shared" si="5"/>
        <v>1.1670113753877973</v>
      </c>
      <c r="L58">
        <f t="shared" si="6"/>
        <v>1.152619786280593</v>
      </c>
      <c r="M58">
        <f t="shared" si="7"/>
        <v>1.5012926577042398</v>
      </c>
      <c r="P58">
        <v>3.6182</v>
      </c>
      <c r="Q58">
        <v>2.8636</v>
      </c>
      <c r="R58">
        <v>2.3888</v>
      </c>
      <c r="S58">
        <v>1.4416</v>
      </c>
      <c r="T58">
        <v>-0.00377</v>
      </c>
      <c r="U58">
        <v>-0.00676</v>
      </c>
      <c r="V58">
        <v>-0.00509</v>
      </c>
      <c r="W58">
        <v>-0.00849</v>
      </c>
    </row>
    <row r="59" spans="2:23" ht="13.5">
      <c r="B59">
        <v>331</v>
      </c>
      <c r="C59">
        <v>1</v>
      </c>
      <c r="D59">
        <v>-0.00998</v>
      </c>
      <c r="E59">
        <v>-0.06616</v>
      </c>
      <c r="F59">
        <v>-0.13076</v>
      </c>
      <c r="G59">
        <v>-0.17708</v>
      </c>
      <c r="H59">
        <v>-0.16714</v>
      </c>
      <c r="J59">
        <f t="shared" si="4"/>
        <v>1</v>
      </c>
      <c r="K59">
        <f t="shared" si="5"/>
        <v>1.9764207980652961</v>
      </c>
      <c r="L59">
        <f t="shared" si="6"/>
        <v>2.676541717049577</v>
      </c>
      <c r="M59">
        <f t="shared" si="7"/>
        <v>2.526299879081016</v>
      </c>
      <c r="P59">
        <v>3.5025</v>
      </c>
      <c r="Q59">
        <v>2.918</v>
      </c>
      <c r="R59">
        <v>2.2328</v>
      </c>
      <c r="S59">
        <v>1.5405</v>
      </c>
      <c r="T59">
        <v>0.00078</v>
      </c>
      <c r="U59">
        <v>-0.0056</v>
      </c>
      <c r="V59">
        <v>-0.00523</v>
      </c>
      <c r="W59">
        <v>-0.00364</v>
      </c>
    </row>
    <row r="60" spans="2:23" ht="13.5">
      <c r="B60">
        <v>331</v>
      </c>
      <c r="C60">
        <v>20</v>
      </c>
      <c r="D60">
        <v>0.01595</v>
      </c>
      <c r="E60">
        <v>-0.25517</v>
      </c>
      <c r="F60">
        <v>-0.37122</v>
      </c>
      <c r="G60">
        <v>-0.3793</v>
      </c>
      <c r="H60">
        <v>-0.34203</v>
      </c>
      <c r="J60">
        <f t="shared" si="4"/>
        <v>1</v>
      </c>
      <c r="K60">
        <f t="shared" si="5"/>
        <v>1.454794842653917</v>
      </c>
      <c r="L60">
        <f t="shared" si="6"/>
        <v>1.4864600070541207</v>
      </c>
      <c r="M60">
        <f t="shared" si="7"/>
        <v>1.3404005173021907</v>
      </c>
      <c r="P60">
        <v>5.1832</v>
      </c>
      <c r="Q60">
        <v>4.3803</v>
      </c>
      <c r="R60">
        <v>3.4051</v>
      </c>
      <c r="S60">
        <v>2.3423</v>
      </c>
      <c r="T60">
        <v>-0.00943</v>
      </c>
      <c r="U60">
        <v>-0.01262</v>
      </c>
      <c r="V60">
        <v>-0.01237</v>
      </c>
      <c r="W60">
        <v>-0.01034</v>
      </c>
    </row>
    <row r="61" spans="2:23" ht="13.5">
      <c r="B61">
        <v>350</v>
      </c>
      <c r="C61">
        <v>14</v>
      </c>
      <c r="D61">
        <v>-0.00558</v>
      </c>
      <c r="E61">
        <v>-0.45406</v>
      </c>
      <c r="F61">
        <v>-0.4145</v>
      </c>
      <c r="G61">
        <v>-0.4026</v>
      </c>
      <c r="H61">
        <v>-0.55153</v>
      </c>
      <c r="J61">
        <f t="shared" si="4"/>
        <v>1</v>
      </c>
      <c r="K61">
        <f t="shared" si="5"/>
        <v>0.9128749504470774</v>
      </c>
      <c r="L61">
        <f t="shared" si="6"/>
        <v>0.8866669603136149</v>
      </c>
      <c r="M61">
        <f t="shared" si="7"/>
        <v>1.2146632603620666</v>
      </c>
      <c r="P61">
        <v>6.2045</v>
      </c>
      <c r="Q61">
        <v>5.3029</v>
      </c>
      <c r="R61">
        <v>4.4795</v>
      </c>
      <c r="S61">
        <v>3.0908</v>
      </c>
      <c r="T61">
        <v>0.00803</v>
      </c>
      <c r="U61">
        <v>0.01674</v>
      </c>
      <c r="V61">
        <v>0.04569</v>
      </c>
      <c r="W61">
        <v>0.04153</v>
      </c>
    </row>
    <row r="62" spans="2:23" ht="13.5">
      <c r="B62">
        <v>350</v>
      </c>
      <c r="C62">
        <v>15</v>
      </c>
      <c r="D62">
        <v>0.00215</v>
      </c>
      <c r="E62">
        <v>-0.5901</v>
      </c>
      <c r="F62">
        <v>-0.58858</v>
      </c>
      <c r="G62">
        <v>-0.57789</v>
      </c>
      <c r="H62">
        <v>-0.8387</v>
      </c>
      <c r="J62">
        <f t="shared" si="4"/>
        <v>1</v>
      </c>
      <c r="K62">
        <f t="shared" si="5"/>
        <v>0.9974241653956957</v>
      </c>
      <c r="L62">
        <f t="shared" si="6"/>
        <v>0.9793085917641079</v>
      </c>
      <c r="M62">
        <f t="shared" si="7"/>
        <v>1.421284528046094</v>
      </c>
      <c r="P62">
        <v>6.8021</v>
      </c>
      <c r="Q62">
        <v>5.7319</v>
      </c>
      <c r="R62">
        <v>4.719</v>
      </c>
      <c r="S62">
        <v>3.1036</v>
      </c>
      <c r="T62">
        <v>-0.00458</v>
      </c>
      <c r="U62">
        <v>-0.00745</v>
      </c>
      <c r="V62">
        <v>-0.01294</v>
      </c>
      <c r="W62">
        <v>-0.04014</v>
      </c>
    </row>
    <row r="63" spans="2:23" ht="13.5">
      <c r="B63">
        <v>350</v>
      </c>
      <c r="C63">
        <v>20</v>
      </c>
      <c r="D63">
        <v>0.01554</v>
      </c>
      <c r="E63">
        <v>-0.50421</v>
      </c>
      <c r="F63">
        <v>-0.56826</v>
      </c>
      <c r="G63">
        <v>-0.63156</v>
      </c>
      <c r="H63">
        <v>-0.8886</v>
      </c>
      <c r="J63">
        <f t="shared" si="4"/>
        <v>1</v>
      </c>
      <c r="K63">
        <f t="shared" si="5"/>
        <v>1.1270304039983339</v>
      </c>
      <c r="L63">
        <f t="shared" si="6"/>
        <v>1.252573332540013</v>
      </c>
      <c r="M63">
        <f t="shared" si="7"/>
        <v>1.7623609210448026</v>
      </c>
      <c r="P63">
        <v>6.4011</v>
      </c>
      <c r="Q63">
        <v>5.351</v>
      </c>
      <c r="R63">
        <v>4.3879</v>
      </c>
      <c r="S63">
        <v>2.6452</v>
      </c>
      <c r="T63">
        <v>-0.02619</v>
      </c>
      <c r="U63">
        <v>-0.03528</v>
      </c>
      <c r="V63">
        <v>-0.04174</v>
      </c>
      <c r="W63">
        <v>-0.0719</v>
      </c>
    </row>
    <row r="64" spans="2:23" ht="13.5">
      <c r="B64">
        <v>350</v>
      </c>
      <c r="C64">
        <v>21</v>
      </c>
      <c r="D64">
        <v>0.01149</v>
      </c>
      <c r="E64">
        <v>-0.51838</v>
      </c>
      <c r="F64">
        <v>-0.6285</v>
      </c>
      <c r="G64">
        <v>-0.76884</v>
      </c>
      <c r="H64">
        <v>-1.128</v>
      </c>
      <c r="J64">
        <f t="shared" si="4"/>
        <v>1</v>
      </c>
      <c r="K64">
        <f t="shared" si="5"/>
        <v>1.212431035147961</v>
      </c>
      <c r="L64">
        <f t="shared" si="6"/>
        <v>1.483159072495081</v>
      </c>
      <c r="M64">
        <f t="shared" si="7"/>
        <v>2.176009876924264</v>
      </c>
      <c r="P64">
        <v>7.6572</v>
      </c>
      <c r="Q64">
        <v>6.4584</v>
      </c>
      <c r="R64">
        <v>5.2156</v>
      </c>
      <c r="S64">
        <v>3.1486</v>
      </c>
      <c r="T64">
        <v>-0.02021</v>
      </c>
      <c r="U64">
        <v>-0.02989</v>
      </c>
      <c r="V64">
        <v>-0.04328</v>
      </c>
      <c r="W64">
        <v>-0.07295</v>
      </c>
    </row>
    <row r="65" spans="2:23" ht="13.5">
      <c r="B65">
        <v>350</v>
      </c>
      <c r="C65">
        <v>22</v>
      </c>
      <c r="D65">
        <v>0.00911</v>
      </c>
      <c r="E65">
        <v>-0.53968</v>
      </c>
      <c r="F65">
        <v>-0.5913</v>
      </c>
      <c r="G65">
        <v>-0.68454</v>
      </c>
      <c r="H65">
        <v>-0.88602</v>
      </c>
      <c r="J65">
        <f t="shared" si="4"/>
        <v>1</v>
      </c>
      <c r="K65">
        <f t="shared" si="5"/>
        <v>1.0956492736436407</v>
      </c>
      <c r="L65">
        <f t="shared" si="6"/>
        <v>1.2684183219685738</v>
      </c>
      <c r="M65">
        <f t="shared" si="7"/>
        <v>1.6417506670619626</v>
      </c>
      <c r="P65">
        <v>7.3034</v>
      </c>
      <c r="Q65">
        <v>6.0854</v>
      </c>
      <c r="R65">
        <v>4.9313</v>
      </c>
      <c r="S65">
        <v>3.0654</v>
      </c>
      <c r="T65">
        <v>-0.01702</v>
      </c>
      <c r="U65">
        <v>-0.02469</v>
      </c>
      <c r="V65">
        <v>-0.03674</v>
      </c>
      <c r="W65">
        <v>-0.05783</v>
      </c>
    </row>
    <row r="66" spans="2:23" ht="13.5">
      <c r="B66">
        <v>29</v>
      </c>
      <c r="C66">
        <v>16</v>
      </c>
      <c r="D66">
        <v>-0.0114</v>
      </c>
      <c r="E66">
        <v>-1.2871</v>
      </c>
      <c r="F66">
        <v>-1.0459</v>
      </c>
      <c r="G66">
        <v>-0.77185</v>
      </c>
      <c r="H66">
        <v>-0.9542</v>
      </c>
      <c r="J66">
        <f t="shared" si="4"/>
        <v>1</v>
      </c>
      <c r="K66">
        <f t="shared" si="5"/>
        <v>0.8126019734286382</v>
      </c>
      <c r="L66">
        <f t="shared" si="6"/>
        <v>0.5996814544324451</v>
      </c>
      <c r="M66">
        <f t="shared" si="7"/>
        <v>0.7413565379535391</v>
      </c>
      <c r="P66">
        <v>9.745</v>
      </c>
      <c r="Q66">
        <v>8.7491</v>
      </c>
      <c r="R66">
        <v>7.3013</v>
      </c>
      <c r="S66">
        <v>5.599</v>
      </c>
      <c r="T66">
        <v>0.0749</v>
      </c>
      <c r="U66">
        <v>0.05607</v>
      </c>
      <c r="V66">
        <v>0.0492</v>
      </c>
      <c r="W66">
        <v>0.0505</v>
      </c>
    </row>
    <row r="67" spans="2:23" ht="13.5">
      <c r="B67">
        <v>29</v>
      </c>
      <c r="C67">
        <v>18</v>
      </c>
      <c r="D67">
        <v>-0.00182</v>
      </c>
      <c r="E67">
        <v>-0.70783</v>
      </c>
      <c r="F67">
        <v>-0.56595</v>
      </c>
      <c r="G67">
        <v>-0.34782</v>
      </c>
      <c r="H67">
        <v>-0.47942</v>
      </c>
      <c r="J67">
        <f t="shared" si="4"/>
        <v>1</v>
      </c>
      <c r="K67">
        <f t="shared" si="5"/>
        <v>0.7995563906587739</v>
      </c>
      <c r="L67">
        <f t="shared" si="6"/>
        <v>0.4913891753669667</v>
      </c>
      <c r="M67">
        <f t="shared" si="7"/>
        <v>0.6773095234731504</v>
      </c>
      <c r="P67">
        <v>7.5716</v>
      </c>
      <c r="Q67">
        <v>6.9122</v>
      </c>
      <c r="R67">
        <v>5.7613</v>
      </c>
      <c r="S67">
        <v>4.3047</v>
      </c>
      <c r="T67">
        <v>0.00486</v>
      </c>
      <c r="U67">
        <v>0.00286</v>
      </c>
      <c r="V67">
        <v>-0.00362</v>
      </c>
      <c r="W67">
        <v>-0.01053</v>
      </c>
    </row>
    <row r="68" spans="2:23" ht="13.5">
      <c r="B68">
        <v>29</v>
      </c>
      <c r="C68">
        <v>19</v>
      </c>
      <c r="D68">
        <v>-0.00071</v>
      </c>
      <c r="E68">
        <v>-0.74421</v>
      </c>
      <c r="F68">
        <v>-0.643</v>
      </c>
      <c r="G68">
        <v>-0.43203</v>
      </c>
      <c r="H68">
        <v>-0.56362</v>
      </c>
      <c r="J68">
        <f t="shared" si="4"/>
        <v>1</v>
      </c>
      <c r="K68">
        <f t="shared" si="5"/>
        <v>0.8640034398892785</v>
      </c>
      <c r="L68">
        <f t="shared" si="6"/>
        <v>0.5805216269601322</v>
      </c>
      <c r="M68">
        <f t="shared" si="7"/>
        <v>0.7573399981188105</v>
      </c>
      <c r="P68">
        <v>8.149</v>
      </c>
      <c r="Q68">
        <v>7.4264</v>
      </c>
      <c r="R68">
        <v>6.099</v>
      </c>
      <c r="S68">
        <v>4.5607</v>
      </c>
      <c r="T68">
        <v>0.00205</v>
      </c>
      <c r="U68">
        <v>-0.00173</v>
      </c>
      <c r="V68">
        <v>-0.00683</v>
      </c>
      <c r="W68">
        <v>-0.00903</v>
      </c>
    </row>
    <row r="69" spans="2:23" ht="13.5">
      <c r="B69">
        <v>29</v>
      </c>
      <c r="C69">
        <v>20</v>
      </c>
      <c r="D69">
        <v>0.00107</v>
      </c>
      <c r="E69">
        <v>-0.68692</v>
      </c>
      <c r="F69">
        <v>-0.7156</v>
      </c>
      <c r="G69">
        <v>-0.54524</v>
      </c>
      <c r="H69">
        <v>-0.66849</v>
      </c>
      <c r="J69">
        <f t="shared" si="4"/>
        <v>1</v>
      </c>
      <c r="K69">
        <f t="shared" si="5"/>
        <v>1.0417515867932219</v>
      </c>
      <c r="L69">
        <f t="shared" si="6"/>
        <v>0.7937459966226053</v>
      </c>
      <c r="M69">
        <f t="shared" si="7"/>
        <v>0.9731700925872009</v>
      </c>
      <c r="P69">
        <v>7.4735</v>
      </c>
      <c r="Q69">
        <v>6.7277</v>
      </c>
      <c r="R69">
        <v>5.3069</v>
      </c>
      <c r="S69">
        <v>3.9439</v>
      </c>
      <c r="T69">
        <v>-0.00272</v>
      </c>
      <c r="U69">
        <v>-0.00882</v>
      </c>
      <c r="V69">
        <v>-0.01323</v>
      </c>
      <c r="W69">
        <v>-0.01701</v>
      </c>
    </row>
    <row r="70" spans="2:23" ht="13.5">
      <c r="B70">
        <v>29</v>
      </c>
      <c r="C70">
        <v>21</v>
      </c>
      <c r="D70">
        <v>0.00691</v>
      </c>
      <c r="E70">
        <v>-0.37024</v>
      </c>
      <c r="F70">
        <v>-0.51392</v>
      </c>
      <c r="G70">
        <v>-0.48388</v>
      </c>
      <c r="H70">
        <v>-0.55467</v>
      </c>
      <c r="J70">
        <f t="shared" si="4"/>
        <v>1</v>
      </c>
      <c r="K70">
        <f t="shared" si="5"/>
        <v>1.3880726015557476</v>
      </c>
      <c r="L70">
        <f t="shared" si="6"/>
        <v>1.3069360414866031</v>
      </c>
      <c r="M70">
        <f t="shared" si="7"/>
        <v>1.4981363439930855</v>
      </c>
      <c r="P70">
        <v>6.1602</v>
      </c>
      <c r="Q70">
        <v>5.4681</v>
      </c>
      <c r="R70">
        <v>4.2317</v>
      </c>
      <c r="S70">
        <v>3.0097</v>
      </c>
      <c r="T70">
        <v>-0.00695</v>
      </c>
      <c r="U70">
        <v>-0.01143</v>
      </c>
      <c r="V70">
        <v>-0.02101</v>
      </c>
      <c r="W70">
        <v>-0.02794</v>
      </c>
    </row>
    <row r="71" spans="2:23" ht="13.5">
      <c r="B71">
        <v>29</v>
      </c>
      <c r="C71">
        <v>22</v>
      </c>
      <c r="D71">
        <v>0.00593</v>
      </c>
      <c r="E71">
        <v>-0.38914</v>
      </c>
      <c r="F71">
        <v>-0.48903</v>
      </c>
      <c r="G71">
        <v>-0.51334</v>
      </c>
      <c r="H71">
        <v>-0.54005</v>
      </c>
      <c r="J71">
        <f t="shared" si="4"/>
        <v>1</v>
      </c>
      <c r="K71">
        <f t="shared" si="5"/>
        <v>1.2566942488564528</v>
      </c>
      <c r="L71">
        <f t="shared" si="6"/>
        <v>1.3191653389525622</v>
      </c>
      <c r="M71">
        <f t="shared" si="7"/>
        <v>1.387803875212006</v>
      </c>
      <c r="P71">
        <v>5.1213</v>
      </c>
      <c r="Q71">
        <v>4.5263</v>
      </c>
      <c r="R71">
        <v>3.5444</v>
      </c>
      <c r="S71">
        <v>2.4706</v>
      </c>
      <c r="T71">
        <v>-0.00642</v>
      </c>
      <c r="U71">
        <v>-0.00995</v>
      </c>
      <c r="V71">
        <v>-0.01989</v>
      </c>
      <c r="W71">
        <v>-0.02201</v>
      </c>
    </row>
    <row r="72" spans="2:23" ht="13.5">
      <c r="B72">
        <v>29</v>
      </c>
      <c r="C72">
        <v>23</v>
      </c>
      <c r="D72">
        <v>0.00694</v>
      </c>
      <c r="E72">
        <v>-0.34632</v>
      </c>
      <c r="F72">
        <v>-0.41318</v>
      </c>
      <c r="G72">
        <v>-0.40052</v>
      </c>
      <c r="H72">
        <v>-0.49235</v>
      </c>
      <c r="J72">
        <f t="shared" si="4"/>
        <v>1</v>
      </c>
      <c r="K72">
        <f t="shared" si="5"/>
        <v>1.193058443058443</v>
      </c>
      <c r="L72">
        <f t="shared" si="6"/>
        <v>1.1565026565026564</v>
      </c>
      <c r="M72">
        <f t="shared" si="7"/>
        <v>1.4216620466620467</v>
      </c>
      <c r="P72">
        <v>4.9399</v>
      </c>
      <c r="Q72">
        <v>4.238</v>
      </c>
      <c r="R72">
        <v>3.3538</v>
      </c>
      <c r="S72">
        <v>2.2257</v>
      </c>
      <c r="T72">
        <v>-0.0063</v>
      </c>
      <c r="U72">
        <v>-0.01087</v>
      </c>
      <c r="V72">
        <v>-0.01918</v>
      </c>
      <c r="W72">
        <v>-0.02189</v>
      </c>
    </row>
    <row r="73" spans="2:23" ht="13.5">
      <c r="B73">
        <v>30</v>
      </c>
      <c r="C73">
        <v>17</v>
      </c>
      <c r="D73">
        <v>0.0017</v>
      </c>
      <c r="E73">
        <v>-0.18894</v>
      </c>
      <c r="F73">
        <v>-0.2448</v>
      </c>
      <c r="G73">
        <v>-0.23651</v>
      </c>
      <c r="H73">
        <v>-0.21034</v>
      </c>
      <c r="J73">
        <f t="shared" si="4"/>
        <v>1</v>
      </c>
      <c r="K73">
        <f t="shared" si="5"/>
        <v>1.2956494125119085</v>
      </c>
      <c r="L73">
        <f t="shared" si="6"/>
        <v>1.25177304964539</v>
      </c>
      <c r="M73">
        <f t="shared" si="7"/>
        <v>1.1132634698846195</v>
      </c>
      <c r="P73">
        <v>4.2717</v>
      </c>
      <c r="Q73">
        <v>3.7061</v>
      </c>
      <c r="R73">
        <v>3.1141</v>
      </c>
      <c r="S73">
        <v>2.4403</v>
      </c>
      <c r="T73">
        <v>-0.00064</v>
      </c>
      <c r="U73">
        <v>0.00468</v>
      </c>
      <c r="V73">
        <v>0.00721</v>
      </c>
      <c r="W73">
        <v>0.00155</v>
      </c>
    </row>
    <row r="74" spans="2:23" ht="13.5">
      <c r="B74">
        <v>30</v>
      </c>
      <c r="C74">
        <v>18</v>
      </c>
      <c r="D74">
        <v>-0.00433</v>
      </c>
      <c r="E74">
        <v>-0.2401</v>
      </c>
      <c r="F74">
        <v>-0.31983</v>
      </c>
      <c r="G74">
        <v>-0.40083</v>
      </c>
      <c r="H74">
        <v>-0.39646</v>
      </c>
      <c r="J74">
        <f t="shared" si="4"/>
        <v>1</v>
      </c>
      <c r="K74">
        <f t="shared" si="5"/>
        <v>1.332069970845481</v>
      </c>
      <c r="L74">
        <f t="shared" si="6"/>
        <v>1.6694294044148272</v>
      </c>
      <c r="M74">
        <f t="shared" si="7"/>
        <v>1.6512286547271968</v>
      </c>
      <c r="P74">
        <v>5.914</v>
      </c>
      <c r="Q74">
        <v>5.0935</v>
      </c>
      <c r="R74">
        <v>4.2061</v>
      </c>
      <c r="S74">
        <v>3.0948</v>
      </c>
      <c r="T74">
        <v>0.00231</v>
      </c>
      <c r="U74">
        <v>-0.00301</v>
      </c>
      <c r="V74">
        <v>-0.00858</v>
      </c>
      <c r="W74">
        <v>-0.01469</v>
      </c>
    </row>
    <row r="75" spans="2:23" ht="13.5">
      <c r="B75">
        <v>30</v>
      </c>
      <c r="C75">
        <v>20</v>
      </c>
      <c r="D75">
        <v>0.00537</v>
      </c>
      <c r="E75">
        <v>-0.14133</v>
      </c>
      <c r="F75">
        <v>-0.2321</v>
      </c>
      <c r="G75">
        <v>-0.33127</v>
      </c>
      <c r="H75">
        <v>-0.3258</v>
      </c>
      <c r="J75">
        <f t="shared" si="4"/>
        <v>1</v>
      </c>
      <c r="K75">
        <f t="shared" si="5"/>
        <v>1.6422557135781504</v>
      </c>
      <c r="L75">
        <f t="shared" si="6"/>
        <v>2.3439467911979053</v>
      </c>
      <c r="M75">
        <f t="shared" si="7"/>
        <v>2.3052430481850985</v>
      </c>
      <c r="P75">
        <v>4.9382</v>
      </c>
      <c r="Q75">
        <v>4.1722</v>
      </c>
      <c r="R75">
        <v>3.4073</v>
      </c>
      <c r="S75">
        <v>2.45</v>
      </c>
      <c r="T75">
        <v>-0.00129</v>
      </c>
      <c r="U75">
        <v>-0.0078</v>
      </c>
      <c r="V75">
        <v>-0.00889</v>
      </c>
      <c r="W75">
        <v>-0.01547</v>
      </c>
    </row>
    <row r="76" spans="2:23" ht="13.5">
      <c r="B76">
        <v>62</v>
      </c>
      <c r="C76">
        <v>14</v>
      </c>
      <c r="D76">
        <v>-0.01515</v>
      </c>
      <c r="E76">
        <v>-0.7392</v>
      </c>
      <c r="F76">
        <v>-1.0706</v>
      </c>
      <c r="G76">
        <v>-1.2476</v>
      </c>
      <c r="H76">
        <v>-1.5624</v>
      </c>
      <c r="J76">
        <f t="shared" si="4"/>
        <v>1</v>
      </c>
      <c r="K76">
        <f t="shared" si="5"/>
        <v>1.4483225108225108</v>
      </c>
      <c r="L76">
        <f t="shared" si="6"/>
        <v>1.6877705627705628</v>
      </c>
      <c r="M76">
        <f t="shared" si="7"/>
        <v>2.1136363636363638</v>
      </c>
      <c r="P76">
        <v>8.5954</v>
      </c>
      <c r="Q76">
        <v>7.1821</v>
      </c>
      <c r="R76">
        <v>5.8953</v>
      </c>
      <c r="S76">
        <v>3.6537</v>
      </c>
      <c r="T76">
        <v>0.04515</v>
      </c>
      <c r="U76">
        <v>0.04174</v>
      </c>
      <c r="V76">
        <v>0.04507</v>
      </c>
      <c r="W76">
        <v>0.05976</v>
      </c>
    </row>
    <row r="77" spans="2:23" ht="13.5">
      <c r="B77">
        <v>62</v>
      </c>
      <c r="C77">
        <v>15</v>
      </c>
      <c r="D77">
        <v>-0.00257</v>
      </c>
      <c r="E77">
        <v>-0.51767</v>
      </c>
      <c r="F77">
        <v>-0.69075</v>
      </c>
      <c r="G77">
        <v>-0.77264</v>
      </c>
      <c r="H77">
        <v>-1.0263</v>
      </c>
      <c r="J77">
        <f t="shared" si="4"/>
        <v>1</v>
      </c>
      <c r="K77">
        <f t="shared" si="5"/>
        <v>1.3343442733787936</v>
      </c>
      <c r="L77">
        <f t="shared" si="6"/>
        <v>1.492533853613306</v>
      </c>
      <c r="M77">
        <f t="shared" si="7"/>
        <v>1.9825371375586764</v>
      </c>
      <c r="P77">
        <v>6.8997</v>
      </c>
      <c r="Q77">
        <v>5.8295</v>
      </c>
      <c r="R77">
        <v>4.7583</v>
      </c>
      <c r="S77">
        <v>2.9063</v>
      </c>
      <c r="T77">
        <v>0.00449</v>
      </c>
      <c r="U77">
        <v>0.00768</v>
      </c>
      <c r="V77">
        <v>0.01099</v>
      </c>
      <c r="W77">
        <v>0.00792</v>
      </c>
    </row>
    <row r="78" spans="2:23" ht="13.5">
      <c r="B78">
        <v>62</v>
      </c>
      <c r="C78">
        <v>16</v>
      </c>
      <c r="D78">
        <v>0.0015</v>
      </c>
      <c r="E78">
        <v>-0.35332</v>
      </c>
      <c r="F78">
        <v>-0.59953</v>
      </c>
      <c r="G78">
        <v>-0.74037</v>
      </c>
      <c r="H78">
        <v>-0.96921</v>
      </c>
      <c r="J78">
        <f t="shared" si="4"/>
        <v>1</v>
      </c>
      <c r="K78">
        <f t="shared" si="5"/>
        <v>1.6968470508321067</v>
      </c>
      <c r="L78">
        <f t="shared" si="6"/>
        <v>2.0954658666364767</v>
      </c>
      <c r="M78">
        <f t="shared" si="7"/>
        <v>2.7431506849315066</v>
      </c>
      <c r="P78">
        <v>6.7713</v>
      </c>
      <c r="Q78">
        <v>5.6693</v>
      </c>
      <c r="R78">
        <v>4.6324</v>
      </c>
      <c r="S78">
        <v>2.8297</v>
      </c>
      <c r="T78">
        <v>-0.00148</v>
      </c>
      <c r="U78">
        <v>-0.0104</v>
      </c>
      <c r="V78">
        <v>-0.01736</v>
      </c>
      <c r="W78">
        <v>-0.02932</v>
      </c>
    </row>
    <row r="79" spans="2:23" ht="13.5">
      <c r="B79">
        <v>62</v>
      </c>
      <c r="C79">
        <v>21</v>
      </c>
      <c r="D79">
        <v>-0.0089</v>
      </c>
      <c r="E79">
        <v>-1.0162</v>
      </c>
      <c r="F79">
        <v>-1.2075</v>
      </c>
      <c r="G79">
        <v>-1.5536</v>
      </c>
      <c r="H79">
        <v>-1.5294</v>
      </c>
      <c r="J79">
        <f t="shared" si="4"/>
        <v>1</v>
      </c>
      <c r="K79">
        <f t="shared" si="5"/>
        <v>1.1882503444203898</v>
      </c>
      <c r="L79">
        <f t="shared" si="6"/>
        <v>1.528832906908089</v>
      </c>
      <c r="M79">
        <f t="shared" si="7"/>
        <v>1.5050186971068689</v>
      </c>
      <c r="P79">
        <v>10.317</v>
      </c>
      <c r="Q79">
        <v>9.0618</v>
      </c>
      <c r="R79">
        <v>7.6396</v>
      </c>
      <c r="S79">
        <v>5.8311</v>
      </c>
      <c r="T79">
        <v>0.04201</v>
      </c>
      <c r="U79">
        <v>0.03126</v>
      </c>
      <c r="V79">
        <v>0.047</v>
      </c>
      <c r="W79">
        <v>0.03032</v>
      </c>
    </row>
    <row r="80" spans="2:23" ht="13.5">
      <c r="B80">
        <v>62</v>
      </c>
      <c r="C80">
        <v>22</v>
      </c>
      <c r="D80">
        <v>-0.01049</v>
      </c>
      <c r="E80">
        <v>-0.98824</v>
      </c>
      <c r="F80">
        <v>-1.3198</v>
      </c>
      <c r="G80">
        <v>-1.5418</v>
      </c>
      <c r="H80">
        <v>-1.4095</v>
      </c>
      <c r="J80">
        <f t="shared" si="4"/>
        <v>1</v>
      </c>
      <c r="K80">
        <f t="shared" si="5"/>
        <v>1.3355055452116895</v>
      </c>
      <c r="L80">
        <f t="shared" si="6"/>
        <v>1.5601473326317494</v>
      </c>
      <c r="M80">
        <f t="shared" si="7"/>
        <v>1.4262729701287136</v>
      </c>
      <c r="P80">
        <v>9.9568</v>
      </c>
      <c r="Q80">
        <v>8.7279</v>
      </c>
      <c r="R80">
        <v>7.3219</v>
      </c>
      <c r="S80">
        <v>5.5059</v>
      </c>
      <c r="T80">
        <v>0.04731</v>
      </c>
      <c r="U80">
        <v>0.04184</v>
      </c>
      <c r="V80">
        <v>0.03385</v>
      </c>
      <c r="W80">
        <v>0.02719</v>
      </c>
    </row>
    <row r="81" spans="2:23" ht="13.5">
      <c r="B81">
        <v>62</v>
      </c>
      <c r="C81">
        <v>23</v>
      </c>
      <c r="D81">
        <v>-0.00861</v>
      </c>
      <c r="E81">
        <v>-1.0149</v>
      </c>
      <c r="F81">
        <v>-1.112</v>
      </c>
      <c r="G81">
        <v>-1.333</v>
      </c>
      <c r="H81">
        <v>-1.1531</v>
      </c>
      <c r="J81">
        <f t="shared" si="4"/>
        <v>1</v>
      </c>
      <c r="K81">
        <f t="shared" si="5"/>
        <v>1.0956744506847966</v>
      </c>
      <c r="L81">
        <f t="shared" si="6"/>
        <v>1.3134298945708938</v>
      </c>
      <c r="M81">
        <f t="shared" si="7"/>
        <v>1.136171051335107</v>
      </c>
      <c r="P81">
        <v>10.171</v>
      </c>
      <c r="Q81">
        <v>8.9436</v>
      </c>
      <c r="R81">
        <v>7.6719</v>
      </c>
      <c r="S81">
        <v>5.9869</v>
      </c>
      <c r="T81">
        <v>0.04029</v>
      </c>
      <c r="U81">
        <v>0.02785</v>
      </c>
      <c r="V81">
        <v>0.03618</v>
      </c>
      <c r="W81">
        <v>0.02741</v>
      </c>
    </row>
    <row r="82" spans="2:23" ht="13.5">
      <c r="B82">
        <v>71</v>
      </c>
      <c r="C82">
        <v>0</v>
      </c>
      <c r="D82">
        <v>0.01748</v>
      </c>
      <c r="E82">
        <v>-0.28795</v>
      </c>
      <c r="F82">
        <v>-0.41578</v>
      </c>
      <c r="G82">
        <v>-0.52372</v>
      </c>
      <c r="H82">
        <v>-0.51674</v>
      </c>
      <c r="J82">
        <f t="shared" si="4"/>
        <v>1</v>
      </c>
      <c r="K82">
        <f t="shared" si="5"/>
        <v>1.4439312380621636</v>
      </c>
      <c r="L82">
        <f t="shared" si="6"/>
        <v>1.8187879840250043</v>
      </c>
      <c r="M82">
        <f t="shared" si="7"/>
        <v>1.7945476645250913</v>
      </c>
      <c r="P82">
        <v>6.0864</v>
      </c>
      <c r="Q82">
        <v>5.162</v>
      </c>
      <c r="R82">
        <v>4.1944</v>
      </c>
      <c r="S82">
        <v>2.9094</v>
      </c>
      <c r="T82">
        <v>-0.01216</v>
      </c>
      <c r="U82">
        <v>-0.01571</v>
      </c>
      <c r="V82">
        <v>-0.00848</v>
      </c>
      <c r="W82">
        <v>-0.01342</v>
      </c>
    </row>
    <row r="83" spans="2:23" ht="13.5">
      <c r="B83">
        <v>71</v>
      </c>
      <c r="C83">
        <v>19</v>
      </c>
      <c r="D83">
        <v>-0.00808</v>
      </c>
      <c r="E83">
        <v>-0.22842</v>
      </c>
      <c r="F83">
        <v>-0.28573</v>
      </c>
      <c r="G83">
        <v>-0.37385</v>
      </c>
      <c r="H83">
        <v>-0.32893</v>
      </c>
      <c r="J83">
        <f t="shared" si="4"/>
        <v>1</v>
      </c>
      <c r="K83">
        <f t="shared" si="5"/>
        <v>1.2508974695735924</v>
      </c>
      <c r="L83">
        <f t="shared" si="6"/>
        <v>1.6366780492076</v>
      </c>
      <c r="M83">
        <f t="shared" si="7"/>
        <v>1.4400227650818667</v>
      </c>
      <c r="P83">
        <v>4.6907</v>
      </c>
      <c r="Q83">
        <v>3.9962</v>
      </c>
      <c r="R83">
        <v>3.1454</v>
      </c>
      <c r="S83">
        <v>2.0847</v>
      </c>
      <c r="T83">
        <v>0.00402</v>
      </c>
      <c r="U83">
        <v>0.00404</v>
      </c>
      <c r="V83">
        <v>-0.00563</v>
      </c>
      <c r="W83">
        <v>-0.00534</v>
      </c>
    </row>
    <row r="84" spans="2:23" ht="13.5">
      <c r="B84">
        <v>71</v>
      </c>
      <c r="C84">
        <v>20</v>
      </c>
      <c r="D84">
        <v>-0.00202</v>
      </c>
      <c r="E84">
        <v>-0.22649</v>
      </c>
      <c r="F84">
        <v>-0.30523</v>
      </c>
      <c r="G84">
        <v>-0.41289</v>
      </c>
      <c r="H84">
        <v>-0.39113</v>
      </c>
      <c r="J84">
        <f t="shared" si="4"/>
        <v>1</v>
      </c>
      <c r="K84">
        <f t="shared" si="5"/>
        <v>1.347653318027286</v>
      </c>
      <c r="L84">
        <f t="shared" si="6"/>
        <v>1.822994392688419</v>
      </c>
      <c r="M84">
        <f t="shared" si="7"/>
        <v>1.7269195107951785</v>
      </c>
      <c r="P84">
        <v>5.1587</v>
      </c>
      <c r="Q84">
        <v>4.4188</v>
      </c>
      <c r="R84">
        <v>3.492</v>
      </c>
      <c r="S84">
        <v>2.2454</v>
      </c>
      <c r="T84">
        <v>0.00099</v>
      </c>
      <c r="U84">
        <v>0.00153</v>
      </c>
      <c r="V84">
        <v>-0.00116</v>
      </c>
      <c r="W84">
        <v>-0.0014</v>
      </c>
    </row>
    <row r="85" spans="2:23" ht="13.5">
      <c r="B85">
        <v>71</v>
      </c>
      <c r="C85">
        <v>21</v>
      </c>
      <c r="D85">
        <v>0.00451</v>
      </c>
      <c r="E85">
        <v>-0.25568</v>
      </c>
      <c r="F85">
        <v>-0.35873</v>
      </c>
      <c r="G85">
        <v>-0.48243</v>
      </c>
      <c r="H85">
        <v>-0.40322</v>
      </c>
      <c r="J85">
        <f t="shared" si="4"/>
        <v>1</v>
      </c>
      <c r="K85">
        <f t="shared" si="5"/>
        <v>1.403042866082603</v>
      </c>
      <c r="L85">
        <f t="shared" si="6"/>
        <v>1.8868507509386734</v>
      </c>
      <c r="M85">
        <f t="shared" si="7"/>
        <v>1.577049436795995</v>
      </c>
      <c r="P85">
        <v>5.4618</v>
      </c>
      <c r="Q85">
        <v>4.6708</v>
      </c>
      <c r="R85">
        <v>3.8514</v>
      </c>
      <c r="S85">
        <v>2.706</v>
      </c>
      <c r="T85">
        <v>-0.00264</v>
      </c>
      <c r="U85">
        <v>-0.00165</v>
      </c>
      <c r="V85">
        <v>0.00108</v>
      </c>
      <c r="W85">
        <v>0.00071</v>
      </c>
    </row>
    <row r="86" spans="2:23" ht="13.5">
      <c r="B86">
        <v>78</v>
      </c>
      <c r="C86">
        <v>18</v>
      </c>
      <c r="D86">
        <v>-0.01402</v>
      </c>
      <c r="E86">
        <v>-0.07611</v>
      </c>
      <c r="F86">
        <v>-0.13057</v>
      </c>
      <c r="G86">
        <v>-0.12749</v>
      </c>
      <c r="H86">
        <v>-0.17928</v>
      </c>
      <c r="J86">
        <f t="shared" si="4"/>
        <v>1</v>
      </c>
      <c r="K86">
        <f t="shared" si="5"/>
        <v>1.7155432926028116</v>
      </c>
      <c r="L86">
        <f t="shared" si="6"/>
        <v>1.6750755485481539</v>
      </c>
      <c r="M86">
        <f t="shared" si="7"/>
        <v>2.3555380370516357</v>
      </c>
      <c r="P86">
        <v>3.095</v>
      </c>
      <c r="Q86">
        <v>2.6296</v>
      </c>
      <c r="R86">
        <v>2.1262</v>
      </c>
      <c r="S86">
        <v>1.2224</v>
      </c>
      <c r="T86">
        <v>0.00135</v>
      </c>
      <c r="U86">
        <v>-0.00253</v>
      </c>
      <c r="V86">
        <v>-0.00182</v>
      </c>
      <c r="W86">
        <v>-0.00623</v>
      </c>
    </row>
    <row r="87" spans="2:23" ht="13.5">
      <c r="B87">
        <v>83</v>
      </c>
      <c r="C87">
        <v>4</v>
      </c>
      <c r="D87">
        <v>0.00648</v>
      </c>
      <c r="E87">
        <v>-0.07116</v>
      </c>
      <c r="F87">
        <v>-0.0654</v>
      </c>
      <c r="G87">
        <v>-0.04181</v>
      </c>
      <c r="H87">
        <v>-0.06022</v>
      </c>
      <c r="J87">
        <f t="shared" si="4"/>
        <v>1</v>
      </c>
      <c r="K87">
        <f t="shared" si="5"/>
        <v>0.9190556492411467</v>
      </c>
      <c r="L87">
        <f t="shared" si="6"/>
        <v>0.5875491849353569</v>
      </c>
      <c r="M87">
        <f t="shared" si="7"/>
        <v>0.8462619449128724</v>
      </c>
      <c r="P87">
        <v>2.9033</v>
      </c>
      <c r="Q87">
        <v>2.4831</v>
      </c>
      <c r="R87">
        <v>2.0046</v>
      </c>
      <c r="S87">
        <v>1.4254</v>
      </c>
      <c r="T87">
        <v>-0.00056</v>
      </c>
      <c r="U87">
        <v>-0.00536</v>
      </c>
      <c r="V87">
        <v>-0.00531</v>
      </c>
      <c r="W87">
        <v>-0.00661</v>
      </c>
    </row>
    <row r="88" spans="2:23" ht="13.5">
      <c r="B88">
        <v>83</v>
      </c>
      <c r="C88">
        <v>17</v>
      </c>
      <c r="D88">
        <v>-0.01158</v>
      </c>
      <c r="E88">
        <v>-0.46975</v>
      </c>
      <c r="F88">
        <v>-0.47752</v>
      </c>
      <c r="G88">
        <v>-0.50149</v>
      </c>
      <c r="H88">
        <v>-0.61123</v>
      </c>
      <c r="J88">
        <f t="shared" si="4"/>
        <v>1</v>
      </c>
      <c r="K88">
        <f t="shared" si="5"/>
        <v>1.0165407131452902</v>
      </c>
      <c r="L88">
        <f t="shared" si="6"/>
        <v>1.0675678552421501</v>
      </c>
      <c r="M88">
        <f t="shared" si="7"/>
        <v>1.301181479510378</v>
      </c>
      <c r="P88">
        <v>6.0612</v>
      </c>
      <c r="Q88">
        <v>5.1454</v>
      </c>
      <c r="R88">
        <v>4.2743</v>
      </c>
      <c r="S88">
        <v>2.8476</v>
      </c>
      <c r="T88">
        <v>0.01754</v>
      </c>
      <c r="U88">
        <v>0.00993</v>
      </c>
      <c r="V88">
        <v>0.00692</v>
      </c>
      <c r="W88">
        <v>0.009</v>
      </c>
    </row>
    <row r="89" spans="2:23" ht="13.5">
      <c r="B89">
        <v>83</v>
      </c>
      <c r="C89">
        <v>18</v>
      </c>
      <c r="D89">
        <v>0.00172</v>
      </c>
      <c r="E89">
        <v>-0.38388</v>
      </c>
      <c r="F89">
        <v>-0.47581</v>
      </c>
      <c r="G89">
        <v>-0.46857</v>
      </c>
      <c r="H89">
        <v>-0.60794</v>
      </c>
      <c r="J89">
        <f t="shared" si="4"/>
        <v>1</v>
      </c>
      <c r="K89">
        <f t="shared" si="5"/>
        <v>1.2394758778785038</v>
      </c>
      <c r="L89">
        <f t="shared" si="6"/>
        <v>1.220615817442951</v>
      </c>
      <c r="M89">
        <f t="shared" si="7"/>
        <v>1.583671980827342</v>
      </c>
      <c r="P89">
        <v>5.6502</v>
      </c>
      <c r="Q89">
        <v>4.7282</v>
      </c>
      <c r="R89">
        <v>3.9365</v>
      </c>
      <c r="S89">
        <v>2.4352</v>
      </c>
      <c r="T89">
        <v>-0.00192</v>
      </c>
      <c r="U89">
        <v>-0.00975</v>
      </c>
      <c r="V89">
        <v>-0.0144</v>
      </c>
      <c r="W89">
        <v>-0.0231</v>
      </c>
    </row>
    <row r="90" spans="2:23" ht="13.5">
      <c r="B90">
        <v>83</v>
      </c>
      <c r="C90">
        <v>19</v>
      </c>
      <c r="D90">
        <v>0.01784</v>
      </c>
      <c r="E90">
        <v>-0.33593</v>
      </c>
      <c r="F90">
        <v>-0.38413</v>
      </c>
      <c r="G90">
        <v>-0.36548</v>
      </c>
      <c r="H90">
        <v>-0.55777</v>
      </c>
      <c r="J90">
        <f t="shared" si="4"/>
        <v>1</v>
      </c>
      <c r="K90">
        <f t="shared" si="5"/>
        <v>1.1434822730926086</v>
      </c>
      <c r="L90">
        <f t="shared" si="6"/>
        <v>1.0879647545619624</v>
      </c>
      <c r="M90">
        <f t="shared" si="7"/>
        <v>1.6603756735034083</v>
      </c>
      <c r="P90">
        <v>5.3192</v>
      </c>
      <c r="Q90">
        <v>4.4192</v>
      </c>
      <c r="R90">
        <v>3.693</v>
      </c>
      <c r="S90">
        <v>2.2473</v>
      </c>
      <c r="T90">
        <v>-0.01631</v>
      </c>
      <c r="U90">
        <v>-0.02207</v>
      </c>
      <c r="V90">
        <v>-0.02256</v>
      </c>
      <c r="W90">
        <v>-0.02856</v>
      </c>
    </row>
    <row r="91" spans="2:23" ht="13.5">
      <c r="B91">
        <v>83</v>
      </c>
      <c r="C91">
        <v>20</v>
      </c>
      <c r="D91">
        <v>0.01306</v>
      </c>
      <c r="E91">
        <v>-0.30135</v>
      </c>
      <c r="F91">
        <v>-0.36906</v>
      </c>
      <c r="G91">
        <v>-0.44652</v>
      </c>
      <c r="H91">
        <v>-0.68369</v>
      </c>
      <c r="J91">
        <f t="shared" si="4"/>
        <v>1</v>
      </c>
      <c r="K91">
        <f t="shared" si="5"/>
        <v>1.224688899950224</v>
      </c>
      <c r="L91">
        <f t="shared" si="6"/>
        <v>1.4817322050771526</v>
      </c>
      <c r="M91">
        <f t="shared" si="7"/>
        <v>2.2687572590011613</v>
      </c>
      <c r="P91">
        <v>5.7383</v>
      </c>
      <c r="Q91">
        <v>4.7951</v>
      </c>
      <c r="R91">
        <v>3.95</v>
      </c>
      <c r="S91">
        <v>2.3959</v>
      </c>
      <c r="T91">
        <v>-0.01013</v>
      </c>
      <c r="U91">
        <v>-0.01269</v>
      </c>
      <c r="V91">
        <v>-0.0153</v>
      </c>
      <c r="W91">
        <v>-0.02507</v>
      </c>
    </row>
    <row r="92" spans="2:23" ht="13.5">
      <c r="B92">
        <v>83</v>
      </c>
      <c r="C92">
        <v>21</v>
      </c>
      <c r="D92">
        <v>0.00446</v>
      </c>
      <c r="E92">
        <v>-0.36001</v>
      </c>
      <c r="F92">
        <v>-0.48363</v>
      </c>
      <c r="G92">
        <v>-0.5144</v>
      </c>
      <c r="H92">
        <v>-0.79011</v>
      </c>
      <c r="J92">
        <f t="shared" si="4"/>
        <v>1</v>
      </c>
      <c r="K92">
        <f t="shared" si="5"/>
        <v>1.3433793505735951</v>
      </c>
      <c r="L92">
        <f t="shared" si="6"/>
        <v>1.4288491986333711</v>
      </c>
      <c r="M92">
        <f t="shared" si="7"/>
        <v>2.1946890364156553</v>
      </c>
      <c r="P92">
        <v>6.0769</v>
      </c>
      <c r="Q92">
        <v>5.0322</v>
      </c>
      <c r="R92">
        <v>4.2183</v>
      </c>
      <c r="S92">
        <v>2.5124</v>
      </c>
      <c r="T92">
        <v>-0.00452</v>
      </c>
      <c r="U92">
        <v>-0.00859</v>
      </c>
      <c r="V92">
        <v>-0.00836</v>
      </c>
      <c r="W92">
        <v>-0.01148</v>
      </c>
    </row>
    <row r="93" spans="2:23" ht="13.5">
      <c r="B93">
        <v>83</v>
      </c>
      <c r="C93">
        <v>22</v>
      </c>
      <c r="D93">
        <v>0.00895</v>
      </c>
      <c r="E93">
        <v>-0.30901</v>
      </c>
      <c r="F93">
        <v>-0.34843</v>
      </c>
      <c r="G93">
        <v>-0.38377</v>
      </c>
      <c r="H93">
        <v>-0.60903</v>
      </c>
      <c r="J93">
        <f t="shared" si="4"/>
        <v>1</v>
      </c>
      <c r="K93">
        <f t="shared" si="5"/>
        <v>1.127568687097505</v>
      </c>
      <c r="L93">
        <f t="shared" si="6"/>
        <v>1.2419339179961812</v>
      </c>
      <c r="M93">
        <f t="shared" si="7"/>
        <v>1.9709070903854242</v>
      </c>
      <c r="P93">
        <v>5.2843</v>
      </c>
      <c r="Q93">
        <v>4.4606</v>
      </c>
      <c r="R93">
        <v>3.6613</v>
      </c>
      <c r="S93">
        <v>2.2006</v>
      </c>
      <c r="T93">
        <v>-0.00722</v>
      </c>
      <c r="U93">
        <v>-0.00849</v>
      </c>
      <c r="V93">
        <v>-0.00876</v>
      </c>
      <c r="W93">
        <v>-0.01456</v>
      </c>
    </row>
    <row r="94" spans="2:23" ht="13.5">
      <c r="B94">
        <v>85</v>
      </c>
      <c r="C94">
        <v>18</v>
      </c>
      <c r="D94">
        <v>0.01072</v>
      </c>
      <c r="E94">
        <v>-0.08133</v>
      </c>
      <c r="F94">
        <v>-0.12716</v>
      </c>
      <c r="G94">
        <v>-0.11398</v>
      </c>
      <c r="H94">
        <v>-0.18263</v>
      </c>
      <c r="J94">
        <f t="shared" si="4"/>
        <v>1</v>
      </c>
      <c r="K94">
        <f t="shared" si="5"/>
        <v>1.5635067010943071</v>
      </c>
      <c r="L94">
        <f t="shared" si="6"/>
        <v>1.4014508791343907</v>
      </c>
      <c r="M94">
        <f t="shared" si="7"/>
        <v>2.245542850116808</v>
      </c>
      <c r="P94">
        <v>3.1721</v>
      </c>
      <c r="Q94">
        <v>2.6125</v>
      </c>
      <c r="R94">
        <v>2.1624</v>
      </c>
      <c r="S94">
        <v>1.2891</v>
      </c>
      <c r="T94">
        <v>-0.00116</v>
      </c>
      <c r="U94">
        <v>-0.00108</v>
      </c>
      <c r="V94">
        <v>0.00145</v>
      </c>
      <c r="W94">
        <v>-0.00496</v>
      </c>
    </row>
    <row r="95" spans="2:23" ht="13.5">
      <c r="B95">
        <v>86</v>
      </c>
      <c r="C95">
        <v>15</v>
      </c>
      <c r="D95">
        <v>-0.01725</v>
      </c>
      <c r="E95">
        <v>-1.1598</v>
      </c>
      <c r="F95">
        <v>-1.2739</v>
      </c>
      <c r="G95">
        <v>-1.0703</v>
      </c>
      <c r="H95">
        <v>-1.2953</v>
      </c>
      <c r="J95">
        <f t="shared" si="4"/>
        <v>1</v>
      </c>
      <c r="K95">
        <f t="shared" si="5"/>
        <v>1.098379030867391</v>
      </c>
      <c r="L95">
        <f t="shared" si="6"/>
        <v>0.9228315226763236</v>
      </c>
      <c r="M95">
        <f t="shared" si="7"/>
        <v>1.116830488015175</v>
      </c>
      <c r="P95">
        <v>10.078</v>
      </c>
      <c r="Q95">
        <v>8.4563</v>
      </c>
      <c r="R95">
        <v>7.0443</v>
      </c>
      <c r="S95">
        <v>4.833</v>
      </c>
      <c r="T95">
        <v>0.10185</v>
      </c>
      <c r="U95">
        <v>0.11349</v>
      </c>
      <c r="V95">
        <v>0.12754</v>
      </c>
      <c r="W95">
        <v>0.13896</v>
      </c>
    </row>
    <row r="96" spans="2:23" ht="13.5">
      <c r="B96">
        <v>86</v>
      </c>
      <c r="C96">
        <v>16</v>
      </c>
      <c r="D96">
        <v>-0.01995</v>
      </c>
      <c r="E96">
        <v>-0.55171</v>
      </c>
      <c r="F96">
        <v>-0.58366</v>
      </c>
      <c r="G96">
        <v>-0.57264</v>
      </c>
      <c r="H96">
        <v>-0.71102</v>
      </c>
      <c r="J96">
        <f t="shared" si="4"/>
        <v>1</v>
      </c>
      <c r="K96">
        <f t="shared" si="5"/>
        <v>1.0579108589657609</v>
      </c>
      <c r="L96">
        <f t="shared" si="6"/>
        <v>1.0379365971253014</v>
      </c>
      <c r="M96">
        <f t="shared" si="7"/>
        <v>1.2887567743923436</v>
      </c>
      <c r="P96">
        <v>6.7493</v>
      </c>
      <c r="Q96">
        <v>5.703</v>
      </c>
      <c r="R96">
        <v>4.805</v>
      </c>
      <c r="S96">
        <v>3.1937</v>
      </c>
      <c r="T96">
        <v>0.03862</v>
      </c>
      <c r="U96">
        <v>0.03771</v>
      </c>
      <c r="V96">
        <v>0.04494</v>
      </c>
      <c r="W96">
        <v>0.05148</v>
      </c>
    </row>
    <row r="97" spans="2:23" ht="13.5">
      <c r="B97">
        <v>86</v>
      </c>
      <c r="C97">
        <v>18</v>
      </c>
      <c r="D97">
        <v>-0.00172</v>
      </c>
      <c r="E97">
        <v>-0.30219</v>
      </c>
      <c r="F97">
        <v>-0.31675</v>
      </c>
      <c r="G97">
        <v>-0.35949</v>
      </c>
      <c r="H97">
        <v>-0.4347</v>
      </c>
      <c r="J97">
        <f t="shared" si="4"/>
        <v>1</v>
      </c>
      <c r="K97">
        <f t="shared" si="5"/>
        <v>1.0481816075978687</v>
      </c>
      <c r="L97">
        <f t="shared" si="6"/>
        <v>1.1896158046262284</v>
      </c>
      <c r="M97">
        <f t="shared" si="7"/>
        <v>1.438498957609451</v>
      </c>
      <c r="P97">
        <v>3.889</v>
      </c>
      <c r="Q97">
        <v>3.2315</v>
      </c>
      <c r="R97">
        <v>2.6932</v>
      </c>
      <c r="S97">
        <v>1.6236</v>
      </c>
      <c r="T97">
        <v>0.00135</v>
      </c>
      <c r="U97">
        <v>-0.00431</v>
      </c>
      <c r="V97">
        <v>-0.00413</v>
      </c>
      <c r="W97">
        <v>-0.00859</v>
      </c>
    </row>
    <row r="98" spans="2:23" ht="13.5">
      <c r="B98">
        <v>86</v>
      </c>
      <c r="C98">
        <v>20</v>
      </c>
      <c r="D98">
        <v>-0.00335</v>
      </c>
      <c r="E98">
        <v>-0.49854</v>
      </c>
      <c r="F98">
        <v>-0.77396</v>
      </c>
      <c r="G98">
        <v>-0.91706</v>
      </c>
      <c r="H98">
        <v>-1.2555</v>
      </c>
      <c r="J98">
        <f t="shared" si="4"/>
        <v>1</v>
      </c>
      <c r="K98">
        <f t="shared" si="5"/>
        <v>1.552453163236651</v>
      </c>
      <c r="L98">
        <f t="shared" si="6"/>
        <v>1.8394913146387453</v>
      </c>
      <c r="M98">
        <f t="shared" si="7"/>
        <v>2.518353592490071</v>
      </c>
      <c r="P98">
        <v>7.4022</v>
      </c>
      <c r="Q98">
        <v>6.2679</v>
      </c>
      <c r="R98">
        <v>5.0578</v>
      </c>
      <c r="S98">
        <v>3.0744</v>
      </c>
      <c r="T98">
        <v>0.00557</v>
      </c>
      <c r="U98">
        <v>-0.01561</v>
      </c>
      <c r="V98">
        <v>-0.00592</v>
      </c>
      <c r="W98">
        <v>-0.05276</v>
      </c>
    </row>
    <row r="99" spans="2:23" ht="13.5">
      <c r="B99">
        <v>86</v>
      </c>
      <c r="C99">
        <v>21</v>
      </c>
      <c r="D99">
        <v>0.01255</v>
      </c>
      <c r="E99">
        <v>-0.33953</v>
      </c>
      <c r="F99">
        <v>-0.44172</v>
      </c>
      <c r="G99">
        <v>-0.61408</v>
      </c>
      <c r="H99">
        <v>-1.1352</v>
      </c>
      <c r="J99">
        <f t="shared" si="4"/>
        <v>1</v>
      </c>
      <c r="K99">
        <f t="shared" si="5"/>
        <v>1.3009748770359026</v>
      </c>
      <c r="L99">
        <f t="shared" si="6"/>
        <v>1.808617795187465</v>
      </c>
      <c r="M99">
        <f t="shared" si="7"/>
        <v>3.3434453509262805</v>
      </c>
      <c r="P99">
        <v>8.1804</v>
      </c>
      <c r="Q99">
        <v>6.9442</v>
      </c>
      <c r="R99">
        <v>5.627</v>
      </c>
      <c r="S99">
        <v>3.3026</v>
      </c>
      <c r="T99">
        <v>-0.01173</v>
      </c>
      <c r="U99">
        <v>-0.01252</v>
      </c>
      <c r="V99">
        <v>-0.01639</v>
      </c>
      <c r="W99">
        <v>-0.04053</v>
      </c>
    </row>
    <row r="100" spans="2:23" ht="13.5">
      <c r="B100">
        <v>87</v>
      </c>
      <c r="C100">
        <v>3</v>
      </c>
      <c r="D100">
        <v>-0.00967</v>
      </c>
      <c r="E100">
        <v>-0.77735</v>
      </c>
      <c r="F100">
        <v>-0.85444</v>
      </c>
      <c r="G100">
        <v>-1.0003</v>
      </c>
      <c r="H100">
        <v>-1.006</v>
      </c>
      <c r="J100">
        <f t="shared" si="4"/>
        <v>1</v>
      </c>
      <c r="K100">
        <f t="shared" si="5"/>
        <v>1.0991702579275744</v>
      </c>
      <c r="L100">
        <f t="shared" si="6"/>
        <v>1.2868077442593426</v>
      </c>
      <c r="M100">
        <f t="shared" si="7"/>
        <v>1.2941403486203127</v>
      </c>
      <c r="P100">
        <v>8.0849</v>
      </c>
      <c r="Q100">
        <v>6.9437</v>
      </c>
      <c r="R100">
        <v>5.674</v>
      </c>
      <c r="S100">
        <v>4.1351</v>
      </c>
      <c r="T100">
        <v>0.0308</v>
      </c>
      <c r="U100">
        <v>0.01627</v>
      </c>
      <c r="V100">
        <v>0.00848</v>
      </c>
      <c r="W100">
        <v>0.00987</v>
      </c>
    </row>
    <row r="101" spans="2:23" ht="13.5">
      <c r="B101">
        <v>87</v>
      </c>
      <c r="C101">
        <v>4</v>
      </c>
      <c r="D101">
        <v>-0.01352</v>
      </c>
      <c r="E101">
        <v>-0.82315</v>
      </c>
      <c r="F101">
        <v>-1.0016</v>
      </c>
      <c r="G101">
        <v>-1.2953</v>
      </c>
      <c r="H101">
        <v>-1.2054</v>
      </c>
      <c r="J101">
        <f t="shared" si="4"/>
        <v>1</v>
      </c>
      <c r="K101">
        <f t="shared" si="5"/>
        <v>1.2167891635789345</v>
      </c>
      <c r="L101">
        <f t="shared" si="6"/>
        <v>1.5735892607665671</v>
      </c>
      <c r="M101">
        <f t="shared" si="7"/>
        <v>1.4643746583247281</v>
      </c>
      <c r="P101">
        <v>9.5001</v>
      </c>
      <c r="Q101">
        <v>8.2991</v>
      </c>
      <c r="R101">
        <v>6.8443</v>
      </c>
      <c r="S101">
        <v>4.8677</v>
      </c>
      <c r="T101">
        <v>0.04671</v>
      </c>
      <c r="U101">
        <v>0.04467</v>
      </c>
      <c r="V101">
        <v>0.04388</v>
      </c>
      <c r="W101">
        <v>0.0306</v>
      </c>
    </row>
    <row r="102" spans="2:23" ht="13.5">
      <c r="B102">
        <v>87</v>
      </c>
      <c r="C102">
        <v>5</v>
      </c>
      <c r="D102">
        <v>-0.0083</v>
      </c>
      <c r="E102">
        <v>-0.78447</v>
      </c>
      <c r="F102">
        <v>-0.99097</v>
      </c>
      <c r="G102">
        <v>-1.4158</v>
      </c>
      <c r="H102">
        <v>-1.4841</v>
      </c>
      <c r="J102">
        <f t="shared" si="4"/>
        <v>1</v>
      </c>
      <c r="K102">
        <f t="shared" si="5"/>
        <v>1.2632350504162047</v>
      </c>
      <c r="L102">
        <f t="shared" si="6"/>
        <v>1.8047853965097453</v>
      </c>
      <c r="M102">
        <f t="shared" si="7"/>
        <v>1.8918505487781558</v>
      </c>
      <c r="P102">
        <v>9.6305</v>
      </c>
      <c r="Q102">
        <v>8.1676</v>
      </c>
      <c r="R102">
        <v>6.6466</v>
      </c>
      <c r="S102">
        <v>4.5272</v>
      </c>
      <c r="T102">
        <v>0.02662</v>
      </c>
      <c r="U102">
        <v>0.02312</v>
      </c>
      <c r="V102">
        <v>0.01923</v>
      </c>
      <c r="W102">
        <v>0.033</v>
      </c>
    </row>
    <row r="103" spans="2:23" ht="13.5">
      <c r="B103">
        <v>87</v>
      </c>
      <c r="C103">
        <v>23</v>
      </c>
      <c r="D103">
        <v>0.00361</v>
      </c>
      <c r="E103">
        <v>-0.09287</v>
      </c>
      <c r="F103">
        <v>-0.13092</v>
      </c>
      <c r="G103">
        <v>-0.20538</v>
      </c>
      <c r="H103">
        <v>-0.20076</v>
      </c>
      <c r="J103">
        <f t="shared" si="4"/>
        <v>1</v>
      </c>
      <c r="K103">
        <f t="shared" si="5"/>
        <v>1.4097125013459677</v>
      </c>
      <c r="L103">
        <f t="shared" si="6"/>
        <v>2.211478410681598</v>
      </c>
      <c r="M103">
        <f t="shared" si="7"/>
        <v>2.161731452568106</v>
      </c>
      <c r="P103">
        <v>3.76</v>
      </c>
      <c r="Q103">
        <v>3.1167</v>
      </c>
      <c r="R103">
        <v>2.4837</v>
      </c>
      <c r="S103">
        <v>1.6168</v>
      </c>
      <c r="T103">
        <v>-0.00047</v>
      </c>
      <c r="U103">
        <v>0.00485</v>
      </c>
      <c r="V103">
        <v>0.00504</v>
      </c>
      <c r="W103">
        <v>0.00458</v>
      </c>
    </row>
    <row r="104" spans="2:23" ht="13.5">
      <c r="B104">
        <v>109</v>
      </c>
      <c r="C104">
        <v>6</v>
      </c>
      <c r="D104">
        <v>0.01148</v>
      </c>
      <c r="E104">
        <v>-0.34035</v>
      </c>
      <c r="F104">
        <v>-0.38062</v>
      </c>
      <c r="G104">
        <v>-0.397</v>
      </c>
      <c r="H104">
        <v>-0.54724</v>
      </c>
      <c r="J104">
        <f t="shared" si="4"/>
        <v>1</v>
      </c>
      <c r="K104">
        <f t="shared" si="5"/>
        <v>1.1183193771117967</v>
      </c>
      <c r="L104">
        <f t="shared" si="6"/>
        <v>1.1664463052739829</v>
      </c>
      <c r="M104">
        <f t="shared" si="7"/>
        <v>1.607874247098575</v>
      </c>
      <c r="P104">
        <v>5.206</v>
      </c>
      <c r="Q104">
        <v>4.3758</v>
      </c>
      <c r="R104">
        <v>3.6575</v>
      </c>
      <c r="S104">
        <v>2.2673</v>
      </c>
      <c r="T104">
        <v>-0.01084</v>
      </c>
      <c r="U104">
        <v>0.0011</v>
      </c>
      <c r="V104">
        <v>-0.00911</v>
      </c>
      <c r="W104">
        <v>0.00092</v>
      </c>
    </row>
    <row r="105" spans="2:23" ht="13.5">
      <c r="B105">
        <v>109</v>
      </c>
      <c r="C105">
        <v>15</v>
      </c>
      <c r="D105">
        <v>-0.01531</v>
      </c>
      <c r="E105">
        <v>-0.74653</v>
      </c>
      <c r="F105">
        <v>-0.9195</v>
      </c>
      <c r="G105">
        <v>-0.92768</v>
      </c>
      <c r="H105">
        <v>-1.3814</v>
      </c>
      <c r="J105">
        <f t="shared" si="4"/>
        <v>1</v>
      </c>
      <c r="K105">
        <f t="shared" si="5"/>
        <v>1.2316986591295727</v>
      </c>
      <c r="L105">
        <f t="shared" si="6"/>
        <v>1.2426560218611442</v>
      </c>
      <c r="M105">
        <f t="shared" si="7"/>
        <v>1.8504279801213614</v>
      </c>
      <c r="P105">
        <v>8.028</v>
      </c>
      <c r="Q105">
        <v>6.7087</v>
      </c>
      <c r="R105">
        <v>5.5121</v>
      </c>
      <c r="S105">
        <v>3.2625</v>
      </c>
      <c r="T105">
        <v>0.04744</v>
      </c>
      <c r="U105">
        <v>0.04709</v>
      </c>
      <c r="V105">
        <v>0.06076</v>
      </c>
      <c r="W105">
        <v>0.07524</v>
      </c>
    </row>
    <row r="106" spans="2:23" ht="13.5">
      <c r="B106">
        <v>109</v>
      </c>
      <c r="C106">
        <v>16</v>
      </c>
      <c r="D106">
        <v>-0.00895</v>
      </c>
      <c r="E106">
        <v>-0.80557</v>
      </c>
      <c r="F106">
        <v>-1.0344</v>
      </c>
      <c r="G106">
        <v>-1.1551</v>
      </c>
      <c r="H106">
        <v>-1.588</v>
      </c>
      <c r="J106">
        <f t="shared" si="4"/>
        <v>1</v>
      </c>
      <c r="K106">
        <f t="shared" si="5"/>
        <v>1.2840597341013196</v>
      </c>
      <c r="L106">
        <f t="shared" si="6"/>
        <v>1.4338915302208375</v>
      </c>
      <c r="M106">
        <f t="shared" si="7"/>
        <v>1.9712749978276252</v>
      </c>
      <c r="P106">
        <v>8.6945</v>
      </c>
      <c r="Q106">
        <v>7.2125</v>
      </c>
      <c r="R106">
        <v>5.8738</v>
      </c>
      <c r="S106">
        <v>3.5182</v>
      </c>
      <c r="T106">
        <v>0.03108</v>
      </c>
      <c r="U106">
        <v>0.02863</v>
      </c>
      <c r="V106">
        <v>0.03286</v>
      </c>
      <c r="W106">
        <v>0.03323</v>
      </c>
    </row>
    <row r="107" spans="2:23" ht="13.5">
      <c r="B107">
        <v>109</v>
      </c>
      <c r="C107">
        <v>17</v>
      </c>
      <c r="D107">
        <v>0.00206</v>
      </c>
      <c r="E107">
        <v>-0.86154</v>
      </c>
      <c r="F107">
        <v>-1.0277</v>
      </c>
      <c r="G107">
        <v>-1.1478</v>
      </c>
      <c r="H107">
        <v>-1.7483</v>
      </c>
      <c r="J107">
        <f t="shared" si="4"/>
        <v>1</v>
      </c>
      <c r="K107">
        <f t="shared" si="5"/>
        <v>1.1928639413143907</v>
      </c>
      <c r="L107">
        <f t="shared" si="6"/>
        <v>1.3322654780973604</v>
      </c>
      <c r="M107">
        <f t="shared" si="7"/>
        <v>2.0292731620122106</v>
      </c>
      <c r="P107">
        <v>8.9405</v>
      </c>
      <c r="Q107">
        <v>7.3826</v>
      </c>
      <c r="R107">
        <v>6.1216</v>
      </c>
      <c r="S107">
        <v>3.551</v>
      </c>
      <c r="T107">
        <v>-0.0079</v>
      </c>
      <c r="U107">
        <v>-0.01542</v>
      </c>
      <c r="V107">
        <v>-0.03062</v>
      </c>
      <c r="W107">
        <v>-0.05072</v>
      </c>
    </row>
    <row r="108" spans="2:23" ht="13.5">
      <c r="B108">
        <v>109</v>
      </c>
      <c r="C108">
        <v>18</v>
      </c>
      <c r="D108">
        <v>0.00677</v>
      </c>
      <c r="E108">
        <v>-0.47971</v>
      </c>
      <c r="F108">
        <v>-0.56211</v>
      </c>
      <c r="G108">
        <v>-0.65393</v>
      </c>
      <c r="H108">
        <v>-0.97802</v>
      </c>
      <c r="J108">
        <f t="shared" si="4"/>
        <v>1</v>
      </c>
      <c r="K108">
        <f t="shared" si="5"/>
        <v>1.1717704446436388</v>
      </c>
      <c r="L108">
        <f t="shared" si="6"/>
        <v>1.3631777532259073</v>
      </c>
      <c r="M108">
        <f t="shared" si="7"/>
        <v>2.0387734256113066</v>
      </c>
      <c r="P108">
        <v>7.026</v>
      </c>
      <c r="Q108">
        <v>5.8435</v>
      </c>
      <c r="R108">
        <v>4.772</v>
      </c>
      <c r="S108">
        <v>2.8921</v>
      </c>
      <c r="T108">
        <v>-0.01077</v>
      </c>
      <c r="U108">
        <v>-0.01657</v>
      </c>
      <c r="V108">
        <v>-0.02216</v>
      </c>
      <c r="W108">
        <v>-0.03</v>
      </c>
    </row>
    <row r="109" spans="2:23" ht="13.5">
      <c r="B109">
        <v>109</v>
      </c>
      <c r="C109">
        <v>19</v>
      </c>
      <c r="D109">
        <v>0.01526</v>
      </c>
      <c r="E109">
        <v>-0.29343</v>
      </c>
      <c r="F109">
        <v>-0.3605</v>
      </c>
      <c r="G109">
        <v>-0.29385</v>
      </c>
      <c r="H109">
        <v>-0.46485</v>
      </c>
      <c r="J109">
        <f aca="true" t="shared" si="8" ref="J109:J128">E109/E109</f>
        <v>1</v>
      </c>
      <c r="K109">
        <f aca="true" t="shared" si="9" ref="K109:K128">F109/E109</f>
        <v>1.2285724022765223</v>
      </c>
      <c r="L109">
        <f aca="true" t="shared" si="10" ref="L109:L128">G109/E109</f>
        <v>1.001431346488089</v>
      </c>
      <c r="M109">
        <f aca="true" t="shared" si="11" ref="M109:M128">H109/E109</f>
        <v>1.584193845210101</v>
      </c>
      <c r="P109">
        <v>4.578</v>
      </c>
      <c r="Q109">
        <v>3.6931</v>
      </c>
      <c r="R109">
        <v>3.1023</v>
      </c>
      <c r="S109">
        <v>1.7801</v>
      </c>
      <c r="T109">
        <v>-0.01162</v>
      </c>
      <c r="U109">
        <v>-0.01294</v>
      </c>
      <c r="V109">
        <v>-0.01439</v>
      </c>
      <c r="W109">
        <v>-0.01839</v>
      </c>
    </row>
    <row r="110" spans="2:23" ht="13.5">
      <c r="B110">
        <v>109</v>
      </c>
      <c r="C110">
        <v>20</v>
      </c>
      <c r="D110">
        <v>0.01671</v>
      </c>
      <c r="E110">
        <v>-0.24829</v>
      </c>
      <c r="F110">
        <v>-0.37526</v>
      </c>
      <c r="G110">
        <v>-0.43874</v>
      </c>
      <c r="H110">
        <v>-0.5873</v>
      </c>
      <c r="J110">
        <f t="shared" si="8"/>
        <v>1</v>
      </c>
      <c r="K110">
        <f t="shared" si="9"/>
        <v>1.5113778243183373</v>
      </c>
      <c r="L110">
        <f t="shared" si="10"/>
        <v>1.7670465987353499</v>
      </c>
      <c r="M110">
        <f t="shared" si="11"/>
        <v>2.365379193684804</v>
      </c>
      <c r="P110">
        <v>5.5352</v>
      </c>
      <c r="Q110">
        <v>4.5374</v>
      </c>
      <c r="R110">
        <v>3.6804</v>
      </c>
      <c r="S110">
        <v>2.1481</v>
      </c>
      <c r="T110">
        <v>-0.00991</v>
      </c>
      <c r="U110">
        <v>-0.01377</v>
      </c>
      <c r="V110">
        <v>-0.01582</v>
      </c>
      <c r="W110">
        <v>-0.02266</v>
      </c>
    </row>
    <row r="111" spans="2:23" ht="13.5">
      <c r="B111">
        <v>114</v>
      </c>
      <c r="C111">
        <v>0</v>
      </c>
      <c r="D111">
        <v>0.01667</v>
      </c>
      <c r="E111">
        <v>-0.66867</v>
      </c>
      <c r="F111">
        <v>-0.66664</v>
      </c>
      <c r="G111">
        <v>-0.71177</v>
      </c>
      <c r="H111">
        <v>-1.0911</v>
      </c>
      <c r="J111">
        <f t="shared" si="8"/>
        <v>1</v>
      </c>
      <c r="K111">
        <f t="shared" si="9"/>
        <v>0.9969641228109531</v>
      </c>
      <c r="L111">
        <f t="shared" si="10"/>
        <v>1.0644563087920798</v>
      </c>
      <c r="M111">
        <f t="shared" si="11"/>
        <v>1.6317466014626048</v>
      </c>
      <c r="P111">
        <v>8.3117</v>
      </c>
      <c r="Q111">
        <v>7.0441</v>
      </c>
      <c r="R111">
        <v>5.7751</v>
      </c>
      <c r="S111">
        <v>3.6201</v>
      </c>
      <c r="T111">
        <v>-0.043</v>
      </c>
      <c r="U111">
        <v>-0.04651</v>
      </c>
      <c r="V111">
        <v>-0.05461</v>
      </c>
      <c r="W111">
        <v>-0.08465</v>
      </c>
    </row>
    <row r="112" spans="2:23" ht="13.5">
      <c r="B112">
        <v>114</v>
      </c>
      <c r="C112">
        <v>1</v>
      </c>
      <c r="D112">
        <v>0.01259</v>
      </c>
      <c r="E112">
        <v>-0.63267</v>
      </c>
      <c r="F112">
        <v>-0.79866</v>
      </c>
      <c r="G112">
        <v>-0.95985</v>
      </c>
      <c r="H112">
        <v>-1.333</v>
      </c>
      <c r="J112">
        <f t="shared" si="8"/>
        <v>1</v>
      </c>
      <c r="K112">
        <f t="shared" si="9"/>
        <v>1.26236426573095</v>
      </c>
      <c r="L112">
        <f t="shared" si="10"/>
        <v>1.5171416378206648</v>
      </c>
      <c r="M112">
        <f t="shared" si="11"/>
        <v>2.106943588284572</v>
      </c>
      <c r="P112">
        <v>7.7289</v>
      </c>
      <c r="Q112">
        <v>6.4425</v>
      </c>
      <c r="R112">
        <v>5.1954</v>
      </c>
      <c r="S112">
        <v>3.0718</v>
      </c>
      <c r="T112">
        <v>-0.02989</v>
      </c>
      <c r="U112">
        <v>-0.02835</v>
      </c>
      <c r="V112">
        <v>-0.0294</v>
      </c>
      <c r="W112">
        <v>-0.05325</v>
      </c>
    </row>
    <row r="113" spans="2:23" ht="13.5">
      <c r="B113">
        <v>114</v>
      </c>
      <c r="C113">
        <v>2</v>
      </c>
      <c r="D113">
        <v>0.01741</v>
      </c>
      <c r="E113">
        <v>-0.4155</v>
      </c>
      <c r="F113">
        <v>-0.57428</v>
      </c>
      <c r="G113">
        <v>-0.61337</v>
      </c>
      <c r="H113">
        <v>-0.93582</v>
      </c>
      <c r="J113">
        <f t="shared" si="8"/>
        <v>1</v>
      </c>
      <c r="K113">
        <f t="shared" si="9"/>
        <v>1.3821419975932612</v>
      </c>
      <c r="L113">
        <f t="shared" si="10"/>
        <v>1.4762214199759327</v>
      </c>
      <c r="M113">
        <f t="shared" si="11"/>
        <v>2.252274368231047</v>
      </c>
      <c r="P113">
        <v>6.7664</v>
      </c>
      <c r="Q113">
        <v>5.6597</v>
      </c>
      <c r="R113">
        <v>4.624</v>
      </c>
      <c r="S113">
        <v>2.6588</v>
      </c>
      <c r="T113">
        <v>-0.02204</v>
      </c>
      <c r="U113">
        <v>-0.0213</v>
      </c>
      <c r="V113">
        <v>-0.03407</v>
      </c>
      <c r="W113">
        <v>-0.0453</v>
      </c>
    </row>
    <row r="114" spans="2:23" ht="13.5">
      <c r="B114">
        <v>114</v>
      </c>
      <c r="C114">
        <v>5</v>
      </c>
      <c r="D114">
        <v>0.01333</v>
      </c>
      <c r="E114">
        <v>-0.44129</v>
      </c>
      <c r="F114">
        <v>-0.47598</v>
      </c>
      <c r="G114">
        <v>-0.51584</v>
      </c>
      <c r="H114">
        <v>-0.73906</v>
      </c>
      <c r="J114">
        <f t="shared" si="8"/>
        <v>1</v>
      </c>
      <c r="K114">
        <f t="shared" si="9"/>
        <v>1.0786104375807293</v>
      </c>
      <c r="L114">
        <f t="shared" si="10"/>
        <v>1.168936527000385</v>
      </c>
      <c r="M114">
        <f t="shared" si="11"/>
        <v>1.6747716920845703</v>
      </c>
      <c r="P114">
        <v>6.3432</v>
      </c>
      <c r="Q114">
        <v>5.2791</v>
      </c>
      <c r="R114">
        <v>4.3609</v>
      </c>
      <c r="S114">
        <v>2.5966</v>
      </c>
      <c r="T114">
        <v>-0.0185</v>
      </c>
      <c r="U114">
        <v>-0.01723</v>
      </c>
      <c r="V114">
        <v>-0.03013</v>
      </c>
      <c r="W114">
        <v>-0.03653</v>
      </c>
    </row>
    <row r="115" spans="2:23" ht="13.5">
      <c r="B115">
        <v>114</v>
      </c>
      <c r="C115">
        <v>6</v>
      </c>
      <c r="D115">
        <v>0.01173</v>
      </c>
      <c r="E115">
        <v>-0.57663</v>
      </c>
      <c r="F115">
        <v>-0.57498</v>
      </c>
      <c r="G115">
        <v>-0.64613</v>
      </c>
      <c r="H115">
        <v>-0.81433</v>
      </c>
      <c r="J115">
        <f t="shared" si="8"/>
        <v>1</v>
      </c>
      <c r="K115">
        <f t="shared" si="9"/>
        <v>0.997138546381562</v>
      </c>
      <c r="L115">
        <f t="shared" si="10"/>
        <v>1.120527894837244</v>
      </c>
      <c r="M115">
        <f t="shared" si="11"/>
        <v>1.4122227424865166</v>
      </c>
      <c r="P115">
        <v>6.6584</v>
      </c>
      <c r="Q115">
        <v>5.6846</v>
      </c>
      <c r="R115">
        <v>4.5359</v>
      </c>
      <c r="S115">
        <v>2.7883</v>
      </c>
      <c r="T115">
        <v>-0.02436</v>
      </c>
      <c r="U115">
        <v>-0.01398</v>
      </c>
      <c r="V115">
        <v>-0.01631</v>
      </c>
      <c r="W115">
        <v>-0.01592</v>
      </c>
    </row>
    <row r="116" spans="2:23" ht="13.5">
      <c r="B116">
        <v>114</v>
      </c>
      <c r="C116">
        <v>7</v>
      </c>
      <c r="D116">
        <v>-0.00866</v>
      </c>
      <c r="E116">
        <v>-0.70583</v>
      </c>
      <c r="F116">
        <v>-0.78927</v>
      </c>
      <c r="G116">
        <v>-0.80771</v>
      </c>
      <c r="H116">
        <v>-1.2378</v>
      </c>
      <c r="J116">
        <f t="shared" si="8"/>
        <v>1</v>
      </c>
      <c r="K116">
        <f t="shared" si="9"/>
        <v>1.1182154343113782</v>
      </c>
      <c r="L116">
        <f t="shared" si="10"/>
        <v>1.1443407052689742</v>
      </c>
      <c r="M116">
        <f t="shared" si="11"/>
        <v>1.7536800646047916</v>
      </c>
      <c r="P116">
        <v>7.6537</v>
      </c>
      <c r="Q116">
        <v>6.3516</v>
      </c>
      <c r="R116">
        <v>5.2737</v>
      </c>
      <c r="S116">
        <v>3.0924</v>
      </c>
      <c r="T116">
        <v>0.02437</v>
      </c>
      <c r="U116">
        <v>0.02452</v>
      </c>
      <c r="V116">
        <v>0.01293</v>
      </c>
      <c r="W116">
        <v>0.00783</v>
      </c>
    </row>
    <row r="117" spans="2:23" ht="13.5">
      <c r="B117">
        <v>116</v>
      </c>
      <c r="C117">
        <v>3</v>
      </c>
      <c r="D117">
        <v>0.00761</v>
      </c>
      <c r="E117">
        <v>-1.082</v>
      </c>
      <c r="F117">
        <v>-1.2386</v>
      </c>
      <c r="G117">
        <v>-1.209</v>
      </c>
      <c r="H117">
        <v>-1.6809</v>
      </c>
      <c r="J117">
        <f t="shared" si="8"/>
        <v>1</v>
      </c>
      <c r="K117">
        <f t="shared" si="9"/>
        <v>1.1447319778188538</v>
      </c>
      <c r="L117">
        <f t="shared" si="10"/>
        <v>1.1173752310536045</v>
      </c>
      <c r="M117">
        <f t="shared" si="11"/>
        <v>1.5535120147874306</v>
      </c>
      <c r="P117">
        <v>9.6516</v>
      </c>
      <c r="Q117">
        <v>7.9975</v>
      </c>
      <c r="R117">
        <v>6.3998</v>
      </c>
      <c r="S117">
        <v>4.0072</v>
      </c>
      <c r="T117">
        <v>-0.04102</v>
      </c>
      <c r="U117">
        <v>-0.04504</v>
      </c>
      <c r="V117">
        <v>-0.08377</v>
      </c>
      <c r="W117">
        <v>-0.0737</v>
      </c>
    </row>
    <row r="118" spans="2:23" ht="13.5">
      <c r="B118">
        <v>116</v>
      </c>
      <c r="C118">
        <v>4</v>
      </c>
      <c r="D118">
        <v>-0.00265</v>
      </c>
      <c r="E118">
        <v>-0.76096</v>
      </c>
      <c r="F118">
        <v>-0.98665</v>
      </c>
      <c r="G118">
        <v>-1.426</v>
      </c>
      <c r="H118">
        <v>-1.6141</v>
      </c>
      <c r="J118">
        <f t="shared" si="8"/>
        <v>1</v>
      </c>
      <c r="K118">
        <f t="shared" si="9"/>
        <v>1.2965858915054669</v>
      </c>
      <c r="L118">
        <f t="shared" si="10"/>
        <v>1.8739486963835155</v>
      </c>
      <c r="M118">
        <f t="shared" si="11"/>
        <v>2.1211364592094197</v>
      </c>
      <c r="P118">
        <v>8.4026</v>
      </c>
      <c r="Q118">
        <v>6.927</v>
      </c>
      <c r="R118">
        <v>5.8936</v>
      </c>
      <c r="S118">
        <v>3.5889</v>
      </c>
      <c r="T118">
        <v>0.00841</v>
      </c>
      <c r="U118">
        <v>-0.01151</v>
      </c>
      <c r="V118">
        <v>-0.16393</v>
      </c>
      <c r="W118">
        <v>-0.03758</v>
      </c>
    </row>
    <row r="119" spans="2:23" ht="13.5">
      <c r="B119">
        <v>116</v>
      </c>
      <c r="C119">
        <v>9</v>
      </c>
      <c r="D119">
        <v>0.00943</v>
      </c>
      <c r="E119">
        <v>-0.42826</v>
      </c>
      <c r="F119">
        <v>-0.42065</v>
      </c>
      <c r="G119">
        <v>-0.41377</v>
      </c>
      <c r="H119">
        <v>-0.55263</v>
      </c>
      <c r="J119">
        <f t="shared" si="8"/>
        <v>1</v>
      </c>
      <c r="K119">
        <f t="shared" si="9"/>
        <v>0.9822304207724281</v>
      </c>
      <c r="L119">
        <f t="shared" si="10"/>
        <v>0.9661654135338347</v>
      </c>
      <c r="M119">
        <f t="shared" si="11"/>
        <v>1.2904076962592816</v>
      </c>
      <c r="P119">
        <v>7.1764</v>
      </c>
      <c r="Q119">
        <v>5.9775</v>
      </c>
      <c r="R119">
        <v>4.8103</v>
      </c>
      <c r="S119">
        <v>3.1733</v>
      </c>
      <c r="T119">
        <v>-0.01272</v>
      </c>
      <c r="U119">
        <v>-0.01282</v>
      </c>
      <c r="V119">
        <v>-0.00362</v>
      </c>
      <c r="W119">
        <v>-0.00687</v>
      </c>
    </row>
    <row r="120" spans="2:23" ht="13.5">
      <c r="B120">
        <v>116</v>
      </c>
      <c r="C120">
        <v>17</v>
      </c>
      <c r="D120">
        <v>-0.01872</v>
      </c>
      <c r="E120">
        <v>-0.40043</v>
      </c>
      <c r="F120">
        <v>-0.39763</v>
      </c>
      <c r="G120">
        <v>-0.43783</v>
      </c>
      <c r="H120">
        <v>-0.66239</v>
      </c>
      <c r="J120">
        <f t="shared" si="8"/>
        <v>1</v>
      </c>
      <c r="K120">
        <f t="shared" si="9"/>
        <v>0.9930075169193117</v>
      </c>
      <c r="L120">
        <f t="shared" si="10"/>
        <v>1.0933995954349074</v>
      </c>
      <c r="M120">
        <f t="shared" si="11"/>
        <v>1.654196738506106</v>
      </c>
      <c r="P120">
        <v>5.441</v>
      </c>
      <c r="Q120">
        <v>4.5447</v>
      </c>
      <c r="R120">
        <v>3.8423</v>
      </c>
      <c r="S120">
        <v>2.4479</v>
      </c>
      <c r="T120">
        <v>0.02296</v>
      </c>
      <c r="U120">
        <v>0.02328</v>
      </c>
      <c r="V120">
        <v>0.02813</v>
      </c>
      <c r="W120">
        <v>0.02372</v>
      </c>
    </row>
    <row r="121" spans="2:23" ht="13.5">
      <c r="B121">
        <v>116</v>
      </c>
      <c r="C121">
        <v>18</v>
      </c>
      <c r="D121">
        <v>0.00374</v>
      </c>
      <c r="E121">
        <v>-0.19543</v>
      </c>
      <c r="F121">
        <v>-0.26103</v>
      </c>
      <c r="G121">
        <v>-0.33164</v>
      </c>
      <c r="H121">
        <v>-0.41477</v>
      </c>
      <c r="J121">
        <f t="shared" si="8"/>
        <v>1</v>
      </c>
      <c r="K121">
        <f t="shared" si="9"/>
        <v>1.3356700608913676</v>
      </c>
      <c r="L121">
        <f t="shared" si="10"/>
        <v>1.6969758992989818</v>
      </c>
      <c r="M121">
        <f t="shared" si="11"/>
        <v>2.122345596888912</v>
      </c>
      <c r="P121">
        <v>4.4101</v>
      </c>
      <c r="Q121">
        <v>3.6505</v>
      </c>
      <c r="R121">
        <v>3.1213</v>
      </c>
      <c r="S121">
        <v>1.8731</v>
      </c>
      <c r="T121">
        <v>-0.00156</v>
      </c>
      <c r="U121">
        <v>-0.01118</v>
      </c>
      <c r="V121">
        <v>-0.01269</v>
      </c>
      <c r="W121">
        <v>-0.02156</v>
      </c>
    </row>
    <row r="122" spans="2:23" ht="13.5">
      <c r="B122">
        <v>116</v>
      </c>
      <c r="C122">
        <v>21</v>
      </c>
      <c r="D122">
        <v>0.00104</v>
      </c>
      <c r="E122">
        <v>-0.69383</v>
      </c>
      <c r="F122">
        <v>-0.72741</v>
      </c>
      <c r="G122">
        <v>-0.78791</v>
      </c>
      <c r="H122">
        <v>-0.72209</v>
      </c>
      <c r="J122">
        <f t="shared" si="8"/>
        <v>1</v>
      </c>
      <c r="K122">
        <f t="shared" si="9"/>
        <v>1.0483980225703704</v>
      </c>
      <c r="L122">
        <f t="shared" si="10"/>
        <v>1.1355951746104955</v>
      </c>
      <c r="M122">
        <f t="shared" si="11"/>
        <v>1.0407304382918008</v>
      </c>
      <c r="P122">
        <v>7.1453</v>
      </c>
      <c r="Q122">
        <v>6.1212</v>
      </c>
      <c r="R122">
        <v>5.1286</v>
      </c>
      <c r="S122">
        <v>3.8276</v>
      </c>
      <c r="T122">
        <v>-0.00287</v>
      </c>
      <c r="U122">
        <v>0.00389</v>
      </c>
      <c r="V122">
        <v>0.02183</v>
      </c>
      <c r="W122">
        <v>0.02443</v>
      </c>
    </row>
    <row r="123" spans="2:23" ht="13.5">
      <c r="B123">
        <v>127</v>
      </c>
      <c r="C123">
        <v>18</v>
      </c>
      <c r="D123">
        <v>-0.01168</v>
      </c>
      <c r="E123">
        <v>-0.64036</v>
      </c>
      <c r="F123">
        <v>-0.60024</v>
      </c>
      <c r="G123">
        <v>-0.48982</v>
      </c>
      <c r="H123">
        <v>-0.66955</v>
      </c>
      <c r="J123">
        <f t="shared" si="8"/>
        <v>1</v>
      </c>
      <c r="K123">
        <f t="shared" si="9"/>
        <v>0.9373477418951839</v>
      </c>
      <c r="L123">
        <f t="shared" si="10"/>
        <v>0.7649134861640327</v>
      </c>
      <c r="M123">
        <f t="shared" si="11"/>
        <v>1.0455837341495409</v>
      </c>
      <c r="P123">
        <v>6.7944</v>
      </c>
      <c r="Q123">
        <v>5.654</v>
      </c>
      <c r="R123">
        <v>4.6807</v>
      </c>
      <c r="S123">
        <v>3.0435</v>
      </c>
      <c r="T123">
        <v>0.02884</v>
      </c>
      <c r="U123">
        <v>0.02561</v>
      </c>
      <c r="V123">
        <v>0.0309</v>
      </c>
      <c r="W123">
        <v>0.03626</v>
      </c>
    </row>
    <row r="124" spans="2:23" ht="13.5">
      <c r="B124">
        <v>127</v>
      </c>
      <c r="C124">
        <v>19</v>
      </c>
      <c r="D124">
        <v>-0.00313</v>
      </c>
      <c r="E124">
        <v>-0.2904</v>
      </c>
      <c r="F124">
        <v>-0.37757</v>
      </c>
      <c r="G124">
        <v>-0.34779</v>
      </c>
      <c r="H124">
        <v>-0.4599</v>
      </c>
      <c r="J124">
        <f t="shared" si="8"/>
        <v>1</v>
      </c>
      <c r="K124">
        <f t="shared" si="9"/>
        <v>1.30017217630854</v>
      </c>
      <c r="L124">
        <f t="shared" si="10"/>
        <v>1.1976239669421487</v>
      </c>
      <c r="M124">
        <f t="shared" si="11"/>
        <v>1.5836776859504131</v>
      </c>
      <c r="P124">
        <v>5.4525</v>
      </c>
      <c r="Q124">
        <v>4.6326</v>
      </c>
      <c r="R124">
        <v>4.0137</v>
      </c>
      <c r="S124">
        <v>2.6055</v>
      </c>
      <c r="T124">
        <v>0.00236</v>
      </c>
      <c r="U124">
        <v>0.00112</v>
      </c>
      <c r="V124">
        <v>0.00449</v>
      </c>
      <c r="W124">
        <v>0.00757</v>
      </c>
    </row>
    <row r="125" spans="2:23" ht="13.5">
      <c r="B125">
        <v>127</v>
      </c>
      <c r="C125">
        <v>20</v>
      </c>
      <c r="D125">
        <v>-0.00064</v>
      </c>
      <c r="E125">
        <v>-0.58689</v>
      </c>
      <c r="F125">
        <v>-0.59437</v>
      </c>
      <c r="G125">
        <v>-0.59306</v>
      </c>
      <c r="H125">
        <v>-0.78292</v>
      </c>
      <c r="J125">
        <f t="shared" si="8"/>
        <v>1</v>
      </c>
      <c r="K125">
        <f t="shared" si="9"/>
        <v>1.0127451481538277</v>
      </c>
      <c r="L125">
        <f t="shared" si="10"/>
        <v>1.010513043330096</v>
      </c>
      <c r="M125">
        <f t="shared" si="11"/>
        <v>1.3340148920581367</v>
      </c>
      <c r="P125">
        <v>7.2457</v>
      </c>
      <c r="Q125">
        <v>6.1305</v>
      </c>
      <c r="R125">
        <v>4.9753</v>
      </c>
      <c r="S125">
        <v>3.1767</v>
      </c>
      <c r="T125">
        <v>0.00138</v>
      </c>
      <c r="U125">
        <v>0.00238</v>
      </c>
      <c r="V125">
        <v>0.00946</v>
      </c>
      <c r="W125">
        <v>0.00775</v>
      </c>
    </row>
    <row r="126" spans="2:23" ht="13.5">
      <c r="B126">
        <v>127</v>
      </c>
      <c r="C126">
        <v>21</v>
      </c>
      <c r="D126">
        <v>-0.00205</v>
      </c>
      <c r="E126">
        <v>-0.64012</v>
      </c>
      <c r="F126">
        <v>-0.6493</v>
      </c>
      <c r="G126">
        <v>-0.56384</v>
      </c>
      <c r="H126">
        <v>-0.78637</v>
      </c>
      <c r="J126">
        <f t="shared" si="8"/>
        <v>1</v>
      </c>
      <c r="K126">
        <f t="shared" si="9"/>
        <v>1.0143410610510528</v>
      </c>
      <c r="L126">
        <f t="shared" si="10"/>
        <v>0.8808348434668499</v>
      </c>
      <c r="M126">
        <f t="shared" si="11"/>
        <v>1.2284727863525589</v>
      </c>
      <c r="P126">
        <v>7.1197</v>
      </c>
      <c r="Q126">
        <v>5.9583</v>
      </c>
      <c r="R126">
        <v>5.0458</v>
      </c>
      <c r="S126">
        <v>3.2467</v>
      </c>
      <c r="T126">
        <v>0.00505</v>
      </c>
      <c r="U126">
        <v>0.00232</v>
      </c>
      <c r="V126">
        <v>0.00477</v>
      </c>
      <c r="W126">
        <v>0.00748</v>
      </c>
    </row>
    <row r="127" spans="2:23" ht="13.5">
      <c r="B127">
        <v>127</v>
      </c>
      <c r="C127">
        <v>22</v>
      </c>
      <c r="D127">
        <v>-0.00505</v>
      </c>
      <c r="E127">
        <v>-0.7607</v>
      </c>
      <c r="F127">
        <v>-0.76553</v>
      </c>
      <c r="G127">
        <v>-0.81462</v>
      </c>
      <c r="H127">
        <v>-0.9949</v>
      </c>
      <c r="J127">
        <f t="shared" si="8"/>
        <v>1</v>
      </c>
      <c r="K127">
        <f t="shared" si="9"/>
        <v>1.0063494150124885</v>
      </c>
      <c r="L127">
        <f t="shared" si="10"/>
        <v>1.0708820822926253</v>
      </c>
      <c r="M127">
        <f t="shared" si="11"/>
        <v>1.3078743262784276</v>
      </c>
      <c r="P127">
        <v>8.1295</v>
      </c>
      <c r="Q127">
        <v>6.6865</v>
      </c>
      <c r="R127">
        <v>5.4826</v>
      </c>
      <c r="S127">
        <v>3.5166</v>
      </c>
      <c r="T127">
        <v>0.01613</v>
      </c>
      <c r="U127">
        <v>0.01212</v>
      </c>
      <c r="V127">
        <v>0.01464</v>
      </c>
      <c r="W127">
        <v>0.01414</v>
      </c>
    </row>
    <row r="128" spans="2:23" ht="13.5">
      <c r="B128">
        <v>127</v>
      </c>
      <c r="C128">
        <v>23</v>
      </c>
      <c r="D128">
        <v>-0.00464</v>
      </c>
      <c r="E128">
        <v>-0.5644</v>
      </c>
      <c r="F128">
        <v>-0.65592</v>
      </c>
      <c r="G128">
        <v>-0.76413</v>
      </c>
      <c r="H128">
        <v>-1.036</v>
      </c>
      <c r="J128">
        <f t="shared" si="8"/>
        <v>1</v>
      </c>
      <c r="K128">
        <f t="shared" si="9"/>
        <v>1.1621545003543585</v>
      </c>
      <c r="L128">
        <f t="shared" si="10"/>
        <v>1.353880226789511</v>
      </c>
      <c r="M128">
        <f t="shared" si="11"/>
        <v>1.8355776045357903</v>
      </c>
      <c r="P128">
        <v>7.6527</v>
      </c>
      <c r="Q128">
        <v>6.4463</v>
      </c>
      <c r="R128">
        <v>5.4095</v>
      </c>
      <c r="S128">
        <v>3.4488</v>
      </c>
      <c r="T128">
        <v>0.00948</v>
      </c>
      <c r="U128">
        <v>0.00972</v>
      </c>
      <c r="V128">
        <v>0.01293</v>
      </c>
      <c r="W128">
        <v>0.01131</v>
      </c>
    </row>
    <row r="130" spans="9:13" ht="13.5">
      <c r="I130" t="s">
        <v>27</v>
      </c>
      <c r="J130">
        <f>29/7.3</f>
        <v>3.9726027397260273</v>
      </c>
      <c r="K130">
        <f>21/7.3</f>
        <v>2.8767123287671232</v>
      </c>
      <c r="L130">
        <f>15/7.3</f>
        <v>2.0547945205479454</v>
      </c>
      <c r="M130">
        <f>11/7.3</f>
        <v>1.5068493150684932</v>
      </c>
    </row>
    <row r="131" spans="1:13" s="1" customFormat="1" ht="13.5">
      <c r="A131" s="1" t="s">
        <v>11</v>
      </c>
      <c r="H131" s="1" t="s">
        <v>28</v>
      </c>
      <c r="I131" s="1" t="s">
        <v>8</v>
      </c>
      <c r="J131" s="1">
        <f>AVERAGE(J135:J162)</f>
        <v>1</v>
      </c>
      <c r="K131" s="1">
        <f>AVERAGE(K135:K162)</f>
        <v>1.3748690314469063</v>
      </c>
      <c r="L131" s="1">
        <f>AVERAGE(L135:L162)</f>
        <v>1.6315522077380837</v>
      </c>
      <c r="M131" s="1">
        <f>AVERAGE(M135:M162)</f>
        <v>2.030938721555893</v>
      </c>
    </row>
    <row r="132" spans="1:13" s="1" customFormat="1" ht="13.5">
      <c r="A132" s="2" t="s">
        <v>26</v>
      </c>
      <c r="I132" s="1" t="s">
        <v>9</v>
      </c>
      <c r="J132" s="1">
        <f>STDEV(J135:J162)</f>
        <v>0</v>
      </c>
      <c r="K132" s="1">
        <f>STDEV(K135:K162)</f>
        <v>0.23953603408011123</v>
      </c>
      <c r="L132" s="1">
        <f>STDEV(L135:L162)</f>
        <v>0.40657171623303995</v>
      </c>
      <c r="M132" s="1">
        <f>STDEV(M135:M162)</f>
        <v>0.5810575660858901</v>
      </c>
    </row>
    <row r="134" spans="2:23" ht="13.5">
      <c r="B134" t="s">
        <v>14</v>
      </c>
      <c r="C134" t="s">
        <v>15</v>
      </c>
      <c r="D134" t="s">
        <v>16</v>
      </c>
      <c r="E134" t="s">
        <v>17</v>
      </c>
      <c r="F134" t="s">
        <v>20</v>
      </c>
      <c r="G134" t="s">
        <v>18</v>
      </c>
      <c r="H134" t="s">
        <v>19</v>
      </c>
      <c r="J134" t="s">
        <v>21</v>
      </c>
      <c r="K134" t="s">
        <v>22</v>
      </c>
      <c r="L134" t="s">
        <v>23</v>
      </c>
      <c r="M134" t="s">
        <v>24</v>
      </c>
      <c r="P134" t="s">
        <v>0</v>
      </c>
      <c r="Q134" t="s">
        <v>1</v>
      </c>
      <c r="R134" t="s">
        <v>2</v>
      </c>
      <c r="S134" t="s">
        <v>3</v>
      </c>
      <c r="T134" t="s">
        <v>4</v>
      </c>
      <c r="U134" t="s">
        <v>5</v>
      </c>
      <c r="V134" t="s">
        <v>6</v>
      </c>
      <c r="W134" t="s">
        <v>7</v>
      </c>
    </row>
    <row r="135" spans="2:23" ht="13.5">
      <c r="B135">
        <v>255</v>
      </c>
      <c r="C135">
        <v>8</v>
      </c>
      <c r="D135">
        <v>-0.18205</v>
      </c>
      <c r="E135">
        <v>-0.2025</v>
      </c>
      <c r="F135">
        <v>-0.28648</v>
      </c>
      <c r="G135">
        <v>-0.35367</v>
      </c>
      <c r="H135">
        <v>-0.51585</v>
      </c>
      <c r="J135">
        <f>E135/E135</f>
        <v>1</v>
      </c>
      <c r="K135">
        <f>F135/E135</f>
        <v>1.414716049382716</v>
      </c>
      <c r="L135">
        <f>G135/E135</f>
        <v>1.7465185185185184</v>
      </c>
      <c r="M135">
        <f>H135/E135</f>
        <v>2.5474074074074076</v>
      </c>
      <c r="P135">
        <v>4.9328</v>
      </c>
      <c r="Q135">
        <v>4.1136</v>
      </c>
      <c r="R135">
        <v>3.558</v>
      </c>
      <c r="S135">
        <v>2.1809</v>
      </c>
      <c r="T135">
        <v>0.08107</v>
      </c>
      <c r="U135">
        <v>0.0789</v>
      </c>
      <c r="V135">
        <v>0.09279</v>
      </c>
      <c r="W135">
        <v>0.12724</v>
      </c>
    </row>
    <row r="136" spans="2:23" ht="13.5">
      <c r="B136">
        <v>255</v>
      </c>
      <c r="C136">
        <v>10</v>
      </c>
      <c r="D136">
        <v>-0.26873</v>
      </c>
      <c r="E136">
        <v>-0.24044</v>
      </c>
      <c r="F136">
        <v>-0.37847</v>
      </c>
      <c r="G136">
        <v>-0.47127</v>
      </c>
      <c r="H136">
        <v>-0.7723</v>
      </c>
      <c r="J136">
        <f aca="true" t="shared" si="12" ref="J136:J162">E136/E136</f>
        <v>1</v>
      </c>
      <c r="K136">
        <f aca="true" t="shared" si="13" ref="K136:K162">F136/E136</f>
        <v>1.5740725336882382</v>
      </c>
      <c r="L136">
        <f aca="true" t="shared" si="14" ref="L136:L162">G136/E136</f>
        <v>1.9600316087173517</v>
      </c>
      <c r="M136">
        <f aca="true" t="shared" si="15" ref="M136:M162">H136/E136</f>
        <v>3.2120279487606056</v>
      </c>
      <c r="P136">
        <v>5.8765</v>
      </c>
      <c r="Q136">
        <v>4.9719</v>
      </c>
      <c r="R136">
        <v>4.2735</v>
      </c>
      <c r="S136">
        <v>2.4509</v>
      </c>
      <c r="T136">
        <v>0.15547</v>
      </c>
      <c r="U136">
        <v>0.1678</v>
      </c>
      <c r="V136">
        <v>0.21689</v>
      </c>
      <c r="W136">
        <v>0.26489</v>
      </c>
    </row>
    <row r="137" spans="2:23" ht="13.5">
      <c r="B137">
        <v>255</v>
      </c>
      <c r="C137">
        <v>12</v>
      </c>
      <c r="D137">
        <v>-0.10737</v>
      </c>
      <c r="E137">
        <v>-0.47387</v>
      </c>
      <c r="F137">
        <v>-0.62839</v>
      </c>
      <c r="G137">
        <v>-0.65187</v>
      </c>
      <c r="H137">
        <v>-0.86775</v>
      </c>
      <c r="J137">
        <f t="shared" si="12"/>
        <v>1</v>
      </c>
      <c r="K137">
        <f t="shared" si="13"/>
        <v>1.3260809926773165</v>
      </c>
      <c r="L137">
        <f t="shared" si="14"/>
        <v>1.3756304471690546</v>
      </c>
      <c r="M137">
        <f t="shared" si="15"/>
        <v>1.8311984299491422</v>
      </c>
      <c r="P137">
        <v>6.4356</v>
      </c>
      <c r="Q137">
        <v>5.2775</v>
      </c>
      <c r="R137">
        <v>4.3504</v>
      </c>
      <c r="S137">
        <v>2.7252</v>
      </c>
      <c r="T137">
        <v>0.17224</v>
      </c>
      <c r="U137">
        <v>0.19148</v>
      </c>
      <c r="V137">
        <v>0.23954</v>
      </c>
      <c r="W137">
        <v>0.26122</v>
      </c>
    </row>
    <row r="138" spans="2:23" ht="13.5">
      <c r="B138">
        <v>244</v>
      </c>
      <c r="C138">
        <v>8</v>
      </c>
      <c r="D138">
        <v>-0.11529</v>
      </c>
      <c r="E138">
        <v>-0.24605</v>
      </c>
      <c r="F138">
        <v>-0.3195</v>
      </c>
      <c r="G138">
        <v>-0.31728</v>
      </c>
      <c r="H138">
        <v>-0.40606</v>
      </c>
      <c r="J138">
        <f t="shared" si="12"/>
        <v>1</v>
      </c>
      <c r="K138">
        <f t="shared" si="13"/>
        <v>1.2985165616744565</v>
      </c>
      <c r="L138">
        <f t="shared" si="14"/>
        <v>1.2894940052834791</v>
      </c>
      <c r="M138">
        <f t="shared" si="15"/>
        <v>1.650314976630766</v>
      </c>
      <c r="P138">
        <v>5.0148</v>
      </c>
      <c r="Q138">
        <v>4.1085</v>
      </c>
      <c r="R138">
        <v>3.2872</v>
      </c>
      <c r="S138">
        <v>1.9957</v>
      </c>
      <c r="T138">
        <v>0.06886</v>
      </c>
      <c r="U138">
        <v>0.07281</v>
      </c>
      <c r="V138">
        <v>0.10839</v>
      </c>
      <c r="W138">
        <v>0.14679</v>
      </c>
    </row>
    <row r="139" spans="2:23" ht="13.5">
      <c r="B139">
        <v>83</v>
      </c>
      <c r="C139">
        <v>12</v>
      </c>
      <c r="D139">
        <v>-0.19716</v>
      </c>
      <c r="E139">
        <v>-0.35921</v>
      </c>
      <c r="F139">
        <v>-0.4748</v>
      </c>
      <c r="G139">
        <v>-0.55926</v>
      </c>
      <c r="H139">
        <v>-0.79222</v>
      </c>
      <c r="J139">
        <f t="shared" si="12"/>
        <v>1</v>
      </c>
      <c r="K139">
        <f t="shared" si="13"/>
        <v>1.3217894824754324</v>
      </c>
      <c r="L139">
        <f t="shared" si="14"/>
        <v>1.5569165669107208</v>
      </c>
      <c r="M139">
        <f t="shared" si="15"/>
        <v>2.205450850477437</v>
      </c>
      <c r="P139">
        <v>5.6378</v>
      </c>
      <c r="Q139">
        <v>4.9001</v>
      </c>
      <c r="R139">
        <v>4.1004</v>
      </c>
      <c r="S139">
        <v>2.6664</v>
      </c>
      <c r="T139">
        <v>0.19959</v>
      </c>
      <c r="U139">
        <v>0.2268</v>
      </c>
      <c r="V139">
        <v>0.28775</v>
      </c>
      <c r="W139">
        <v>0.34317</v>
      </c>
    </row>
    <row r="140" spans="2:23" ht="13.5">
      <c r="B140">
        <v>83</v>
      </c>
      <c r="C140">
        <v>13</v>
      </c>
      <c r="D140">
        <v>-0.10969</v>
      </c>
      <c r="E140">
        <v>-0.57729</v>
      </c>
      <c r="F140">
        <v>-0.66166</v>
      </c>
      <c r="G140">
        <v>-0.66682</v>
      </c>
      <c r="H140">
        <v>-0.87535</v>
      </c>
      <c r="J140">
        <f t="shared" si="12"/>
        <v>1</v>
      </c>
      <c r="K140">
        <f t="shared" si="13"/>
        <v>1.1461483829617698</v>
      </c>
      <c r="L140">
        <f t="shared" si="14"/>
        <v>1.1550866981932824</v>
      </c>
      <c r="M140">
        <f t="shared" si="15"/>
        <v>1.5163089608342428</v>
      </c>
      <c r="P140">
        <v>6.6936</v>
      </c>
      <c r="Q140">
        <v>5.8141</v>
      </c>
      <c r="R140">
        <v>4.9677</v>
      </c>
      <c r="S140">
        <v>3.2948</v>
      </c>
      <c r="T140">
        <v>0.22659</v>
      </c>
      <c r="U140">
        <v>0.22978</v>
      </c>
      <c r="V140">
        <v>0.26451</v>
      </c>
      <c r="W140">
        <v>0.3175</v>
      </c>
    </row>
    <row r="141" spans="2:23" ht="13.5">
      <c r="B141">
        <v>83</v>
      </c>
      <c r="C141">
        <v>15</v>
      </c>
      <c r="D141">
        <v>-0.10282</v>
      </c>
      <c r="E141">
        <v>-0.29772</v>
      </c>
      <c r="F141">
        <v>-0.39138</v>
      </c>
      <c r="G141">
        <v>-0.50748</v>
      </c>
      <c r="H141">
        <v>-0.74939</v>
      </c>
      <c r="J141">
        <f t="shared" si="12"/>
        <v>1</v>
      </c>
      <c r="K141">
        <f t="shared" si="13"/>
        <v>1.314590890769851</v>
      </c>
      <c r="L141">
        <f t="shared" si="14"/>
        <v>1.704554615074567</v>
      </c>
      <c r="M141">
        <f t="shared" si="15"/>
        <v>2.5170966008329976</v>
      </c>
      <c r="P141">
        <v>6.3007</v>
      </c>
      <c r="Q141">
        <v>5.3476</v>
      </c>
      <c r="R141">
        <v>4.4616</v>
      </c>
      <c r="S141">
        <v>2.9306</v>
      </c>
      <c r="T141">
        <v>0.07874</v>
      </c>
      <c r="U141">
        <v>0.09496</v>
      </c>
      <c r="V141">
        <v>0.12637</v>
      </c>
      <c r="W141">
        <v>0.14992</v>
      </c>
    </row>
    <row r="142" spans="2:23" ht="13.5">
      <c r="B142">
        <v>331</v>
      </c>
      <c r="C142">
        <v>10</v>
      </c>
      <c r="D142">
        <v>-0.1499</v>
      </c>
      <c r="E142">
        <v>-0.27751</v>
      </c>
      <c r="F142">
        <v>-0.25858</v>
      </c>
      <c r="G142">
        <v>-0.25471</v>
      </c>
      <c r="H142">
        <v>-0.42431</v>
      </c>
      <c r="J142">
        <f t="shared" si="12"/>
        <v>1</v>
      </c>
      <c r="K142">
        <f t="shared" si="13"/>
        <v>0.9317862419372275</v>
      </c>
      <c r="L142">
        <f t="shared" si="14"/>
        <v>0.9178407985297827</v>
      </c>
      <c r="M142">
        <f t="shared" si="15"/>
        <v>1.5289899463082413</v>
      </c>
      <c r="P142">
        <v>4.7245</v>
      </c>
      <c r="Q142">
        <v>4.0225</v>
      </c>
      <c r="R142">
        <v>3.2823</v>
      </c>
      <c r="S142">
        <v>2.247</v>
      </c>
      <c r="T142">
        <v>0.10134</v>
      </c>
      <c r="U142">
        <v>0.12065</v>
      </c>
      <c r="V142">
        <v>0.15148</v>
      </c>
      <c r="W142">
        <v>0.16678</v>
      </c>
    </row>
    <row r="143" spans="2:23" ht="13.5">
      <c r="B143">
        <v>331</v>
      </c>
      <c r="C143">
        <v>11</v>
      </c>
      <c r="D143">
        <v>-0.11941</v>
      </c>
      <c r="E143">
        <v>-0.3817</v>
      </c>
      <c r="F143">
        <v>-0.55295</v>
      </c>
      <c r="G143">
        <v>-0.68391</v>
      </c>
      <c r="H143">
        <v>-0.85267</v>
      </c>
      <c r="J143">
        <f t="shared" si="12"/>
        <v>1</v>
      </c>
      <c r="K143">
        <f t="shared" si="13"/>
        <v>1.4486507728582658</v>
      </c>
      <c r="L143">
        <f t="shared" si="14"/>
        <v>1.7917474456379356</v>
      </c>
      <c r="M143">
        <f t="shared" si="15"/>
        <v>2.233874770762379</v>
      </c>
      <c r="P143">
        <v>5.8786</v>
      </c>
      <c r="Q143">
        <v>5.0264</v>
      </c>
      <c r="R143">
        <v>4.0792</v>
      </c>
      <c r="S143">
        <v>2.4859</v>
      </c>
      <c r="T143">
        <v>0.13067</v>
      </c>
      <c r="U143">
        <v>0.16112</v>
      </c>
      <c r="V143">
        <v>0.19829</v>
      </c>
      <c r="W143">
        <v>0.2029</v>
      </c>
    </row>
    <row r="144" spans="2:23" ht="13.5">
      <c r="B144">
        <v>331</v>
      </c>
      <c r="C144">
        <v>12</v>
      </c>
      <c r="D144">
        <v>-0.12349</v>
      </c>
      <c r="E144">
        <v>-0.37071</v>
      </c>
      <c r="F144">
        <v>-0.56378</v>
      </c>
      <c r="G144">
        <v>-0.75203</v>
      </c>
      <c r="H144">
        <v>-1.0924</v>
      </c>
      <c r="J144">
        <f t="shared" si="12"/>
        <v>1</v>
      </c>
      <c r="K144">
        <f t="shared" si="13"/>
        <v>1.5208114159315906</v>
      </c>
      <c r="L144">
        <f t="shared" si="14"/>
        <v>2.028620754767878</v>
      </c>
      <c r="M144">
        <f t="shared" si="15"/>
        <v>2.9467778047530415</v>
      </c>
      <c r="P144">
        <v>7.0192</v>
      </c>
      <c r="Q144">
        <v>5.9745</v>
      </c>
      <c r="R144">
        <v>4.8872</v>
      </c>
      <c r="S144">
        <v>2.9808</v>
      </c>
      <c r="T144">
        <v>0.12971</v>
      </c>
      <c r="U144">
        <v>0.14594</v>
      </c>
      <c r="V144">
        <v>0.19225</v>
      </c>
      <c r="W144">
        <v>0.19773</v>
      </c>
    </row>
    <row r="145" spans="2:23" ht="13.5">
      <c r="B145">
        <v>57</v>
      </c>
      <c r="C145">
        <v>8</v>
      </c>
      <c r="D145">
        <v>-0.36608</v>
      </c>
      <c r="E145">
        <v>-0.08677</v>
      </c>
      <c r="F145">
        <v>-0.16591</v>
      </c>
      <c r="G145">
        <v>-0.19902</v>
      </c>
      <c r="H145">
        <v>-0.17413</v>
      </c>
      <c r="J145">
        <f t="shared" si="12"/>
        <v>1</v>
      </c>
      <c r="K145">
        <f t="shared" si="13"/>
        <v>1.912066382390227</v>
      </c>
      <c r="L145">
        <f t="shared" si="14"/>
        <v>2.2936498789904345</v>
      </c>
      <c r="M145">
        <f t="shared" si="15"/>
        <v>2.0067995851100613</v>
      </c>
      <c r="P145">
        <v>3.7483</v>
      </c>
      <c r="Q145">
        <v>3.2677</v>
      </c>
      <c r="R145">
        <v>2.6987</v>
      </c>
      <c r="S145">
        <v>1.7787</v>
      </c>
      <c r="T145">
        <v>0.04237</v>
      </c>
      <c r="U145">
        <v>0.05482</v>
      </c>
      <c r="V145">
        <v>0.05341</v>
      </c>
      <c r="W145">
        <v>0.05007</v>
      </c>
    </row>
    <row r="146" spans="2:23" ht="13.5">
      <c r="B146">
        <v>57</v>
      </c>
      <c r="C146">
        <v>13</v>
      </c>
      <c r="D146">
        <v>-0.51973</v>
      </c>
      <c r="E146">
        <v>-0.1818</v>
      </c>
      <c r="F146">
        <v>-0.34198</v>
      </c>
      <c r="G146">
        <v>-0.36862</v>
      </c>
      <c r="H146">
        <v>-0.5605</v>
      </c>
      <c r="J146">
        <f t="shared" si="12"/>
        <v>1</v>
      </c>
      <c r="K146">
        <f t="shared" si="13"/>
        <v>1.8810781078107812</v>
      </c>
      <c r="L146">
        <f t="shared" si="14"/>
        <v>2.027612761276128</v>
      </c>
      <c r="M146">
        <f t="shared" si="15"/>
        <v>3.0830583058305834</v>
      </c>
      <c r="P146">
        <v>4.0671</v>
      </c>
      <c r="Q146">
        <v>3.5369</v>
      </c>
      <c r="R146">
        <v>2.9588</v>
      </c>
      <c r="S146">
        <v>1.916</v>
      </c>
      <c r="T146">
        <v>0.18695</v>
      </c>
      <c r="U146">
        <v>0.18715</v>
      </c>
      <c r="V146">
        <v>0.21055</v>
      </c>
      <c r="W146">
        <v>0.20586</v>
      </c>
    </row>
    <row r="147" spans="2:23" ht="13.5">
      <c r="B147">
        <v>57</v>
      </c>
      <c r="C147">
        <v>14</v>
      </c>
      <c r="D147">
        <v>-0.1768</v>
      </c>
      <c r="E147">
        <v>-0.30336</v>
      </c>
      <c r="F147">
        <v>-0.50014</v>
      </c>
      <c r="G147">
        <v>-0.54309</v>
      </c>
      <c r="H147">
        <v>-0.66971</v>
      </c>
      <c r="J147">
        <f t="shared" si="12"/>
        <v>1</v>
      </c>
      <c r="K147">
        <f t="shared" si="13"/>
        <v>1.6486682489451476</v>
      </c>
      <c r="L147">
        <f t="shared" si="14"/>
        <v>1.7902492088607593</v>
      </c>
      <c r="M147">
        <f t="shared" si="15"/>
        <v>2.2076410864978904</v>
      </c>
      <c r="P147">
        <v>5.3013</v>
      </c>
      <c r="Q147">
        <v>4.5202</v>
      </c>
      <c r="R147">
        <v>3.7253</v>
      </c>
      <c r="S147">
        <v>2.2688</v>
      </c>
      <c r="T147">
        <v>0.13744</v>
      </c>
      <c r="U147">
        <v>0.16839</v>
      </c>
      <c r="V147">
        <v>0.16521</v>
      </c>
      <c r="W147">
        <v>0.17059</v>
      </c>
    </row>
    <row r="148" spans="2:23" ht="13.5">
      <c r="B148">
        <v>71</v>
      </c>
      <c r="C148">
        <v>8</v>
      </c>
      <c r="D148">
        <v>-0.1238</v>
      </c>
      <c r="E148">
        <v>-0.27427</v>
      </c>
      <c r="F148">
        <v>-0.30839</v>
      </c>
      <c r="G148">
        <v>-0.35844</v>
      </c>
      <c r="H148">
        <v>-0.30435</v>
      </c>
      <c r="J148">
        <f t="shared" si="12"/>
        <v>1</v>
      </c>
      <c r="K148">
        <f t="shared" si="13"/>
        <v>1.1244029605862835</v>
      </c>
      <c r="L148">
        <f t="shared" si="14"/>
        <v>1.306887373755788</v>
      </c>
      <c r="M148">
        <f t="shared" si="15"/>
        <v>1.1096729500127611</v>
      </c>
      <c r="P148">
        <v>4.4821</v>
      </c>
      <c r="Q148">
        <v>3.9341</v>
      </c>
      <c r="R148">
        <v>3.2549</v>
      </c>
      <c r="S148">
        <v>2.3541</v>
      </c>
      <c r="T148">
        <v>0.08032</v>
      </c>
      <c r="U148">
        <v>0.07204</v>
      </c>
      <c r="V148">
        <v>0.09522</v>
      </c>
      <c r="W148">
        <v>0.07649</v>
      </c>
    </row>
    <row r="149" spans="2:23" ht="13.5">
      <c r="B149">
        <v>71</v>
      </c>
      <c r="C149">
        <v>9</v>
      </c>
      <c r="D149">
        <v>-0.15178</v>
      </c>
      <c r="E149">
        <v>-0.35447</v>
      </c>
      <c r="F149">
        <v>-0.47323</v>
      </c>
      <c r="G149">
        <v>-0.59967</v>
      </c>
      <c r="H149">
        <v>-0.51271</v>
      </c>
      <c r="J149">
        <f t="shared" si="12"/>
        <v>1</v>
      </c>
      <c r="K149">
        <f t="shared" si="13"/>
        <v>1.3350354049708013</v>
      </c>
      <c r="L149">
        <f t="shared" si="14"/>
        <v>1.691736959404181</v>
      </c>
      <c r="M149">
        <f t="shared" si="15"/>
        <v>1.446412954551866</v>
      </c>
      <c r="P149">
        <v>5.5664</v>
      </c>
      <c r="Q149">
        <v>4.8249</v>
      </c>
      <c r="R149">
        <v>4.0538</v>
      </c>
      <c r="S149">
        <v>2.8121</v>
      </c>
      <c r="T149">
        <v>0.14534</v>
      </c>
      <c r="U149">
        <v>0.14566</v>
      </c>
      <c r="V149">
        <v>0.15803</v>
      </c>
      <c r="W149">
        <v>0.14578</v>
      </c>
    </row>
    <row r="150" spans="2:23" ht="13.5">
      <c r="B150">
        <v>71</v>
      </c>
      <c r="C150">
        <v>10</v>
      </c>
      <c r="D150">
        <v>-0.45233</v>
      </c>
      <c r="E150">
        <v>-0.1681</v>
      </c>
      <c r="F150">
        <v>-0.28271</v>
      </c>
      <c r="G150">
        <v>-0.3998</v>
      </c>
      <c r="H150">
        <v>-0.33586</v>
      </c>
      <c r="J150">
        <f t="shared" si="12"/>
        <v>1</v>
      </c>
      <c r="K150">
        <f t="shared" si="13"/>
        <v>1.681796549672814</v>
      </c>
      <c r="L150">
        <f t="shared" si="14"/>
        <v>2.378346222486615</v>
      </c>
      <c r="M150">
        <f t="shared" si="15"/>
        <v>1.9979773944080903</v>
      </c>
      <c r="P150">
        <v>4.4871</v>
      </c>
      <c r="Q150">
        <v>3.9612</v>
      </c>
      <c r="R150">
        <v>3.3594</v>
      </c>
      <c r="S150">
        <v>2.389</v>
      </c>
      <c r="T150">
        <v>0.14185</v>
      </c>
      <c r="U150">
        <v>0.1553</v>
      </c>
      <c r="V150">
        <v>0.17692</v>
      </c>
      <c r="W150">
        <v>0.16178</v>
      </c>
    </row>
    <row r="151" spans="2:23" ht="13.5">
      <c r="B151">
        <v>78</v>
      </c>
      <c r="C151">
        <v>17</v>
      </c>
      <c r="D151">
        <v>-0.10787</v>
      </c>
      <c r="E151">
        <v>-0.14177</v>
      </c>
      <c r="F151">
        <v>-0.22443</v>
      </c>
      <c r="G151">
        <v>-0.25148</v>
      </c>
      <c r="H151">
        <v>-0.30126</v>
      </c>
      <c r="J151">
        <f t="shared" si="12"/>
        <v>1</v>
      </c>
      <c r="K151">
        <f t="shared" si="13"/>
        <v>1.583057064259011</v>
      </c>
      <c r="L151">
        <f t="shared" si="14"/>
        <v>1.773859067503703</v>
      </c>
      <c r="M151">
        <f t="shared" si="15"/>
        <v>2.124991182901883</v>
      </c>
      <c r="P151">
        <v>3.5477</v>
      </c>
      <c r="Q151">
        <v>3.0885</v>
      </c>
      <c r="R151">
        <v>2.5209</v>
      </c>
      <c r="S151">
        <v>1.4864</v>
      </c>
      <c r="T151">
        <v>0.02652</v>
      </c>
      <c r="U151">
        <v>0.02167</v>
      </c>
      <c r="V151">
        <v>0.0206</v>
      </c>
      <c r="W151">
        <v>0.01417</v>
      </c>
    </row>
    <row r="152" spans="2:23" ht="13.5">
      <c r="B152">
        <v>83</v>
      </c>
      <c r="C152">
        <v>12</v>
      </c>
      <c r="D152">
        <v>-0.19716</v>
      </c>
      <c r="E152">
        <v>-0.35921</v>
      </c>
      <c r="F152">
        <v>-0.4748</v>
      </c>
      <c r="G152">
        <v>-0.55926</v>
      </c>
      <c r="H152">
        <v>-0.79222</v>
      </c>
      <c r="J152">
        <f t="shared" si="12"/>
        <v>1</v>
      </c>
      <c r="K152">
        <f t="shared" si="13"/>
        <v>1.3217894824754324</v>
      </c>
      <c r="L152">
        <f t="shared" si="14"/>
        <v>1.5569165669107208</v>
      </c>
      <c r="M152">
        <f t="shared" si="15"/>
        <v>2.205450850477437</v>
      </c>
      <c r="P152">
        <v>5.6378</v>
      </c>
      <c r="Q152">
        <v>4.9001</v>
      </c>
      <c r="R152">
        <v>4.1004</v>
      </c>
      <c r="S152">
        <v>2.6664</v>
      </c>
      <c r="T152">
        <v>0.19959</v>
      </c>
      <c r="U152">
        <v>0.2268</v>
      </c>
      <c r="V152">
        <v>0.28775</v>
      </c>
      <c r="W152">
        <v>0.34317</v>
      </c>
    </row>
    <row r="153" spans="2:23" ht="13.5">
      <c r="B153">
        <v>83</v>
      </c>
      <c r="C153">
        <v>13</v>
      </c>
      <c r="D153">
        <v>-0.10969</v>
      </c>
      <c r="E153">
        <v>-0.57729</v>
      </c>
      <c r="F153">
        <v>-0.66166</v>
      </c>
      <c r="G153">
        <v>-0.66682</v>
      </c>
      <c r="H153">
        <v>-0.87535</v>
      </c>
      <c r="J153">
        <f t="shared" si="12"/>
        <v>1</v>
      </c>
      <c r="K153">
        <f t="shared" si="13"/>
        <v>1.1461483829617698</v>
      </c>
      <c r="L153">
        <f t="shared" si="14"/>
        <v>1.1550866981932824</v>
      </c>
      <c r="M153">
        <f t="shared" si="15"/>
        <v>1.5163089608342428</v>
      </c>
      <c r="P153">
        <v>6.6936</v>
      </c>
      <c r="Q153">
        <v>5.8141</v>
      </c>
      <c r="R153">
        <v>4.9677</v>
      </c>
      <c r="S153">
        <v>3.2948</v>
      </c>
      <c r="T153">
        <v>0.22659</v>
      </c>
      <c r="U153">
        <v>0.22978</v>
      </c>
      <c r="V153">
        <v>0.26451</v>
      </c>
      <c r="W153">
        <v>0.3175</v>
      </c>
    </row>
    <row r="154" spans="2:23" ht="13.5">
      <c r="B154">
        <v>83</v>
      </c>
      <c r="C154">
        <v>15</v>
      </c>
      <c r="D154">
        <v>-0.10282</v>
      </c>
      <c r="E154">
        <v>-0.29772</v>
      </c>
      <c r="F154">
        <v>-0.39138</v>
      </c>
      <c r="G154">
        <v>-0.50748</v>
      </c>
      <c r="H154">
        <v>-0.74939</v>
      </c>
      <c r="J154">
        <f t="shared" si="12"/>
        <v>1</v>
      </c>
      <c r="K154">
        <f t="shared" si="13"/>
        <v>1.314590890769851</v>
      </c>
      <c r="L154">
        <f t="shared" si="14"/>
        <v>1.704554615074567</v>
      </c>
      <c r="M154">
        <f t="shared" si="15"/>
        <v>2.5170966008329976</v>
      </c>
      <c r="P154">
        <v>6.3007</v>
      </c>
      <c r="Q154">
        <v>5.3476</v>
      </c>
      <c r="R154">
        <v>4.4616</v>
      </c>
      <c r="S154">
        <v>2.9306</v>
      </c>
      <c r="T154">
        <v>0.07874</v>
      </c>
      <c r="U154">
        <v>0.09496</v>
      </c>
      <c r="V154">
        <v>0.12637</v>
      </c>
      <c r="W154">
        <v>0.14992</v>
      </c>
    </row>
    <row r="155" spans="2:23" ht="13.5">
      <c r="B155">
        <v>85</v>
      </c>
      <c r="C155">
        <v>11</v>
      </c>
      <c r="D155">
        <v>-0.18707</v>
      </c>
      <c r="E155">
        <v>-0.30853</v>
      </c>
      <c r="F155">
        <v>-0.43253</v>
      </c>
      <c r="G155">
        <v>-0.7004</v>
      </c>
      <c r="H155">
        <v>-0.60945</v>
      </c>
      <c r="J155">
        <f t="shared" si="12"/>
        <v>1</v>
      </c>
      <c r="K155">
        <f t="shared" si="13"/>
        <v>1.4019058114283862</v>
      </c>
      <c r="L155">
        <f t="shared" si="14"/>
        <v>2.2701195993906587</v>
      </c>
      <c r="M155">
        <f t="shared" si="15"/>
        <v>1.9753346514115322</v>
      </c>
      <c r="P155">
        <v>6.463</v>
      </c>
      <c r="Q155">
        <v>5.6987</v>
      </c>
      <c r="R155">
        <v>4.8864</v>
      </c>
      <c r="S155">
        <v>3.4319</v>
      </c>
      <c r="T155">
        <v>0.15029</v>
      </c>
      <c r="U155">
        <v>0.15855</v>
      </c>
      <c r="V155">
        <v>0.19087</v>
      </c>
      <c r="W155">
        <v>0.16891</v>
      </c>
    </row>
    <row r="156" spans="2:23" ht="13.5">
      <c r="B156">
        <v>85</v>
      </c>
      <c r="C156">
        <v>12</v>
      </c>
      <c r="D156">
        <v>-0.33481</v>
      </c>
      <c r="E156">
        <v>-0.19754</v>
      </c>
      <c r="F156">
        <v>-0.21382</v>
      </c>
      <c r="G156">
        <v>-0.20192</v>
      </c>
      <c r="H156">
        <v>-0.22115</v>
      </c>
      <c r="J156">
        <f t="shared" si="12"/>
        <v>1</v>
      </c>
      <c r="K156">
        <f t="shared" si="13"/>
        <v>1.082413688366913</v>
      </c>
      <c r="L156">
        <f t="shared" si="14"/>
        <v>1.0221727245114913</v>
      </c>
      <c r="M156">
        <f t="shared" si="15"/>
        <v>1.1195200971955048</v>
      </c>
      <c r="P156">
        <v>4.5733</v>
      </c>
      <c r="Q156">
        <v>4.1675</v>
      </c>
      <c r="R156">
        <v>3.5814</v>
      </c>
      <c r="S156">
        <v>2.7865</v>
      </c>
      <c r="T156">
        <v>0.13808</v>
      </c>
      <c r="U156">
        <v>0.13648</v>
      </c>
      <c r="V156">
        <v>0.1377</v>
      </c>
      <c r="W156">
        <v>0.11291</v>
      </c>
    </row>
    <row r="157" spans="2:23" ht="13.5">
      <c r="B157">
        <v>85</v>
      </c>
      <c r="C157">
        <v>13</v>
      </c>
      <c r="D157">
        <v>-0.24188</v>
      </c>
      <c r="E157">
        <v>-0.20471</v>
      </c>
      <c r="F157">
        <v>-0.20683</v>
      </c>
      <c r="G157">
        <v>-0.19208</v>
      </c>
      <c r="H157">
        <v>-0.21646</v>
      </c>
      <c r="J157">
        <f t="shared" si="12"/>
        <v>1</v>
      </c>
      <c r="K157">
        <f t="shared" si="13"/>
        <v>1.010356113526452</v>
      </c>
      <c r="L157">
        <f t="shared" si="14"/>
        <v>0.9383029651702408</v>
      </c>
      <c r="M157">
        <f t="shared" si="15"/>
        <v>1.0573982707244396</v>
      </c>
      <c r="P157">
        <v>3.8403</v>
      </c>
      <c r="Q157">
        <v>3.4514</v>
      </c>
      <c r="R157">
        <v>2.9838</v>
      </c>
      <c r="S157">
        <v>2.3248</v>
      </c>
      <c r="T157">
        <v>0.10547</v>
      </c>
      <c r="U157">
        <v>0.10243</v>
      </c>
      <c r="V157">
        <v>0.11776</v>
      </c>
      <c r="W157">
        <v>0.12496</v>
      </c>
    </row>
    <row r="158" spans="2:23" ht="13.5">
      <c r="B158">
        <v>85</v>
      </c>
      <c r="C158">
        <v>16</v>
      </c>
      <c r="D158">
        <v>-0.10127</v>
      </c>
      <c r="E158">
        <v>-0.21813</v>
      </c>
      <c r="F158">
        <v>-0.24748</v>
      </c>
      <c r="G158">
        <v>-0.23863</v>
      </c>
      <c r="H158">
        <v>-0.31335</v>
      </c>
      <c r="J158">
        <f t="shared" si="12"/>
        <v>1</v>
      </c>
      <c r="K158">
        <f t="shared" si="13"/>
        <v>1.1345527896208685</v>
      </c>
      <c r="L158">
        <f t="shared" si="14"/>
        <v>1.0939806537385963</v>
      </c>
      <c r="M158">
        <f t="shared" si="15"/>
        <v>1.4365286755604458</v>
      </c>
      <c r="P158">
        <v>4.5363</v>
      </c>
      <c r="Q158">
        <v>3.9162</v>
      </c>
      <c r="R158">
        <v>3.2584</v>
      </c>
      <c r="S158">
        <v>2.2355</v>
      </c>
      <c r="T158">
        <v>0.04851</v>
      </c>
      <c r="U158">
        <v>0.04808</v>
      </c>
      <c r="V158">
        <v>0.0601</v>
      </c>
      <c r="W158">
        <v>0.05886</v>
      </c>
    </row>
    <row r="159" spans="2:23" ht="13.5">
      <c r="B159">
        <v>87</v>
      </c>
      <c r="C159">
        <v>11</v>
      </c>
      <c r="D159">
        <v>-0.27179</v>
      </c>
      <c r="E159">
        <v>-0.27958</v>
      </c>
      <c r="F159">
        <v>-0.33673</v>
      </c>
      <c r="G159">
        <v>-0.50055</v>
      </c>
      <c r="H159">
        <v>-0.4781</v>
      </c>
      <c r="J159">
        <f t="shared" si="12"/>
        <v>1</v>
      </c>
      <c r="K159">
        <f t="shared" si="13"/>
        <v>1.2044137635023964</v>
      </c>
      <c r="L159">
        <f t="shared" si="14"/>
        <v>1.7903641176049792</v>
      </c>
      <c r="M159">
        <f t="shared" si="15"/>
        <v>1.7100650976464697</v>
      </c>
      <c r="P159">
        <v>5.1435</v>
      </c>
      <c r="Q159">
        <v>4.5366</v>
      </c>
      <c r="R159">
        <v>3.8823</v>
      </c>
      <c r="S159">
        <v>2.7836</v>
      </c>
      <c r="T159">
        <v>0.18809</v>
      </c>
      <c r="U159">
        <v>0.18507</v>
      </c>
      <c r="V159">
        <v>0.22163</v>
      </c>
      <c r="W159">
        <v>0.19031</v>
      </c>
    </row>
    <row r="160" spans="2:23" ht="13.5">
      <c r="B160">
        <v>114</v>
      </c>
      <c r="C160">
        <v>11</v>
      </c>
      <c r="D160">
        <v>-0.13036</v>
      </c>
      <c r="E160">
        <v>-0.27473</v>
      </c>
      <c r="F160">
        <v>-0.39842</v>
      </c>
      <c r="G160">
        <v>-0.49026</v>
      </c>
      <c r="H160">
        <v>-0.68177</v>
      </c>
      <c r="J160">
        <f t="shared" si="12"/>
        <v>1</v>
      </c>
      <c r="K160">
        <f t="shared" si="13"/>
        <v>1.4502238561496743</v>
      </c>
      <c r="L160">
        <f t="shared" si="14"/>
        <v>1.7845157063298511</v>
      </c>
      <c r="M160">
        <f t="shared" si="15"/>
        <v>2.481600116477997</v>
      </c>
      <c r="P160">
        <v>5.1777</v>
      </c>
      <c r="Q160">
        <v>4.3378</v>
      </c>
      <c r="R160">
        <v>3.65</v>
      </c>
      <c r="S160">
        <v>2.2306</v>
      </c>
      <c r="T160">
        <v>0.08958</v>
      </c>
      <c r="U160">
        <v>0.09833</v>
      </c>
      <c r="V160">
        <v>0.12303</v>
      </c>
      <c r="W160">
        <v>0.14797</v>
      </c>
    </row>
    <row r="161" spans="2:23" ht="13.5">
      <c r="B161">
        <v>114</v>
      </c>
      <c r="C161">
        <v>12</v>
      </c>
      <c r="D161">
        <v>-0.13027</v>
      </c>
      <c r="E161">
        <v>-0.3438</v>
      </c>
      <c r="F161">
        <v>-0.49828</v>
      </c>
      <c r="G161">
        <v>-0.56876</v>
      </c>
      <c r="H161">
        <v>-0.72679</v>
      </c>
      <c r="J161">
        <f t="shared" si="12"/>
        <v>1</v>
      </c>
      <c r="K161">
        <f t="shared" si="13"/>
        <v>1.4493310063990692</v>
      </c>
      <c r="L161">
        <f t="shared" si="14"/>
        <v>1.6543339150668994</v>
      </c>
      <c r="M161">
        <f t="shared" si="15"/>
        <v>2.1139906922629437</v>
      </c>
      <c r="P161">
        <v>5.0829</v>
      </c>
      <c r="Q161">
        <v>4.3026</v>
      </c>
      <c r="R161">
        <v>3.7147</v>
      </c>
      <c r="S161">
        <v>2.2175</v>
      </c>
      <c r="T161">
        <v>0.12595</v>
      </c>
      <c r="U161">
        <v>0.1311</v>
      </c>
      <c r="V161">
        <v>0.17648</v>
      </c>
      <c r="W161">
        <v>0.16546</v>
      </c>
    </row>
    <row r="162" spans="2:23" ht="13.5">
      <c r="B162">
        <v>114</v>
      </c>
      <c r="C162">
        <v>13</v>
      </c>
      <c r="D162">
        <v>-0.13271</v>
      </c>
      <c r="E162">
        <v>-0.24713</v>
      </c>
      <c r="F162">
        <v>-0.37498</v>
      </c>
      <c r="G162">
        <v>-0.47556</v>
      </c>
      <c r="H162">
        <v>-0.63438</v>
      </c>
      <c r="J162">
        <f t="shared" si="12"/>
        <v>1</v>
      </c>
      <c r="K162">
        <f t="shared" si="13"/>
        <v>1.517339052320641</v>
      </c>
      <c r="L162">
        <f t="shared" si="14"/>
        <v>1.9243313235948691</v>
      </c>
      <c r="M162">
        <f t="shared" si="15"/>
        <v>2.5669890341116015</v>
      </c>
      <c r="P162">
        <v>4.9856</v>
      </c>
      <c r="Q162">
        <v>4.2641</v>
      </c>
      <c r="R162">
        <v>3.6217</v>
      </c>
      <c r="S162">
        <v>2.2021</v>
      </c>
      <c r="T162">
        <v>0.07829</v>
      </c>
      <c r="U162">
        <v>0.09055</v>
      </c>
      <c r="V162">
        <v>0.11109</v>
      </c>
      <c r="W162">
        <v>0.11578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東京工業大学　神田研究室</dc:creator>
  <cp:keywords/>
  <dc:description/>
  <cp:lastModifiedBy>moriwaki</cp:lastModifiedBy>
  <cp:lastPrinted>2006-01-19T10:15:23Z</cp:lastPrinted>
  <dcterms:created xsi:type="dcterms:W3CDTF">2003-05-13T05:50:13Z</dcterms:created>
  <dcterms:modified xsi:type="dcterms:W3CDTF">2008-11-21T04:50:56Z</dcterms:modified>
  <cp:category/>
  <cp:version/>
  <cp:contentType/>
  <cp:contentStatus/>
</cp:coreProperties>
</file>